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D53\"/>
    </mc:Choice>
  </mc:AlternateContent>
  <xr:revisionPtr revIDLastSave="0" documentId="8_{A76DE140-5694-462F-97A9-8313A27B4025}" xr6:coauthVersionLast="43" xr6:coauthVersionMax="43" xr10:uidLastSave="{00000000-0000-0000-0000-000000000000}"/>
  <bookViews>
    <workbookView xWindow="-120" yWindow="-120" windowWidth="15600" windowHeight="11760" tabRatio="191" xr2:uid="{00000000-000D-0000-FFFF-FFFF00000000}"/>
  </bookViews>
  <sheets>
    <sheet name="PLAN GESTION POR PROCESO" sheetId="1" r:id="rId1"/>
    <sheet name="Hoja2" sheetId="2" state="hidden" r:id="rId2"/>
    <sheet name="Hoja4" sheetId="5" state="hidden" r:id="rId3"/>
  </sheets>
  <externalReferences>
    <externalReference r:id="rId4"/>
  </externalReferences>
  <definedNames>
    <definedName name="_xlnm._FilterDatabase" localSheetId="0" hidden="1">'PLAN GESTION POR PROCESO'!$A$12:$AT$34</definedName>
    <definedName name="_xlnm.Print_Area" localSheetId="0">'PLAN GESTION POR PROCESO'!$A$1:$AT$40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29" i="1" l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17" i="1"/>
  <c r="AM18" i="1"/>
  <c r="AM19" i="1"/>
  <c r="AM20" i="1"/>
  <c r="AM21" i="1"/>
  <c r="AM22" i="1"/>
  <c r="AM23" i="1"/>
  <c r="AM24" i="1"/>
  <c r="AM25" i="1"/>
  <c r="AM26" i="1"/>
  <c r="AM27" i="1"/>
  <c r="AM28" i="1"/>
  <c r="AM30" i="1"/>
  <c r="AM32" i="1"/>
  <c r="AM33" i="1"/>
  <c r="AH18" i="1"/>
  <c r="AH19" i="1"/>
  <c r="AH20" i="1"/>
  <c r="AH21" i="1"/>
  <c r="AH22" i="1"/>
  <c r="AH25" i="1"/>
  <c r="AH26" i="1"/>
  <c r="AH27" i="1"/>
  <c r="AH28" i="1"/>
  <c r="AH30" i="1"/>
  <c r="AH34" i="1"/>
  <c r="AC18" i="1"/>
  <c r="AC19" i="1"/>
  <c r="AC20" i="1"/>
  <c r="AC21" i="1"/>
  <c r="AC22" i="1"/>
  <c r="AC23" i="1"/>
  <c r="AC24" i="1"/>
  <c r="AC25" i="1"/>
  <c r="AC26" i="1"/>
  <c r="AC27" i="1"/>
  <c r="AC28" i="1"/>
  <c r="AC30" i="1"/>
  <c r="AC31" i="1"/>
  <c r="AC32" i="1"/>
  <c r="AC33" i="1"/>
  <c r="AC17" i="1"/>
  <c r="X19" i="1"/>
  <c r="X20" i="1"/>
  <c r="X21" i="1"/>
  <c r="X22" i="1"/>
  <c r="X25" i="1"/>
  <c r="X26" i="1"/>
  <c r="X27" i="1"/>
  <c r="X28" i="1"/>
  <c r="X30" i="1"/>
  <c r="X31" i="1"/>
  <c r="X34" i="1"/>
  <c r="P31" i="1"/>
  <c r="E34" i="1"/>
  <c r="P29" i="1"/>
  <c r="P22" i="1"/>
  <c r="P18" i="1"/>
  <c r="P17" i="1"/>
  <c r="AM34" i="1"/>
  <c r="AR34" i="1"/>
  <c r="AC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juan.jimenez</author>
  </authors>
  <commentList>
    <comment ref="J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Sandy.Calderon</author>
  </authors>
  <commentList>
    <comment ref="C9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<sst xmlns="http://schemas.openxmlformats.org/spreadsheetml/2006/main" count="454" uniqueCount="250">
  <si>
    <t>ALCALDÍA LOCAL DE FONTIBÓN</t>
  </si>
  <si>
    <t>SECRETARIA DISTRITAL DE GOBIERNO</t>
  </si>
  <si>
    <t>VIGENCIA DE LA PLANEACIÓN</t>
  </si>
  <si>
    <t>CONTROL DE CAMBIOS</t>
  </si>
  <si>
    <t>ALCALDÍA LOCAL</t>
  </si>
  <si>
    <t>VERSIÓN</t>
  </si>
  <si>
    <t>FECHA</t>
  </si>
  <si>
    <t>DESCRIPCIÓN DE LA MODIFICACIÓN</t>
  </si>
  <si>
    <t>PROCESOS ASOCIADOS</t>
  </si>
  <si>
    <t>GESTIÓN PÚBLICA TERRITORIAL LOCAL 
GESTIÓN CORPORATIVA LOCAL</t>
  </si>
  <si>
    <t>Se hace la oficialización del Plan de Gestión con relación a las metas programadas en la vigencia anterior.</t>
  </si>
  <si>
    <t>Se  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 programación y la programación  conforme a la información remitid por el Alcalde Local.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</si>
  <si>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</si>
  <si>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</si>
  <si>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</si>
  <si>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</si>
  <si>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</si>
  <si>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</si>
  <si>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</si>
  <si>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</si>
  <si>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</si>
  <si>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</si>
  <si>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</si>
  <si>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</si>
  <si>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</si>
  <si>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</si>
  <si>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</si>
  <si>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</si>
  <si>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</si>
  <si>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</si>
  <si>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</si>
  <si>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</si>
  <si>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</si>
  <si>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</si>
  <si>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</si>
  <si>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</si>
  <si>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</si>
  <si>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</si>
  <si>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</si>
  <si>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</si>
  <si>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</si>
  <si>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</si>
  <si>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</si>
  <si>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</si>
  <si>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</si>
  <si>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</si>
  <si>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</si>
  <si>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</si>
  <si>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</si>
  <si>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</si>
  <si>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</si>
  <si>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r>
      <t xml:space="preserve">Incrementar en un </t>
    </r>
    <r>
      <rPr>
        <b/>
        <sz val="12"/>
        <rFont val="Garamond"/>
        <family val="1"/>
      </rPr>
      <t>10%</t>
    </r>
    <r>
      <rPr>
        <sz val="12"/>
        <rFont val="Garamond"/>
        <family val="1"/>
      </rPr>
      <t xml:space="preserve"> la participación de los ciudadanos en la audiencia de rendición de cuentas.</t>
    </r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</si>
  <si>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</si>
  <si>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</si>
  <si>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</si>
  <si>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Diligenciar de acuerdo con el informe de veeduría distrital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</si>
  <si>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</si>
  <si>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</si>
  <si>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</si>
  <si>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</si>
  <si>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</si>
  <si>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</si>
  <si>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t>META NO PROGRAMADA</t>
  </si>
  <si>
    <r>
      <t xml:space="preserve">Lograr el </t>
    </r>
    <r>
      <rPr>
        <b/>
        <sz val="12"/>
        <rFont val="Garamond"/>
        <family val="1"/>
      </rPr>
      <t xml:space="preserve">65% </t>
    </r>
    <r>
      <rPr>
        <sz val="12"/>
        <rFont val="Garamond"/>
        <family val="1"/>
      </rPr>
      <t>de avance en el cumplimiento físico del Plan de Desarrollo Local</t>
    </r>
  </si>
  <si>
    <t>Porcentaje de Avance en el Cumplimiento Fisico del Plan de Desarrollo Local</t>
  </si>
  <si>
    <t>Porcentaje de avance acumulado en el cumplimiento físico entregado del Plan de Desarrollo Local que arroja la MUSI.</t>
  </si>
  <si>
    <t>CRECIENTE</t>
  </si>
  <si>
    <t>Porcentaje</t>
  </si>
  <si>
    <t>EFECTIVIDAD</t>
  </si>
  <si>
    <t>MUSI</t>
  </si>
  <si>
    <t>Matriz MUSI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</si>
  <si>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</si>
  <si>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</si>
  <si>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r>
      <t xml:space="preserve">Comprometer al 30 de julio del 2019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de inversión directa disponible a la vigencia para el FDL y el </t>
    </r>
    <r>
      <rPr>
        <b/>
        <sz val="12"/>
        <rFont val="Garamond"/>
        <family val="1"/>
      </rPr>
      <t>95%</t>
    </r>
    <r>
      <rPr>
        <sz val="12"/>
        <rFont val="Garamond"/>
        <family val="1"/>
      </rPr>
      <t xml:space="preserve"> al 31 de diciembre de 2019.</t>
    </r>
  </si>
  <si>
    <t>Porcentaje de Compromisos de la vigencia 2019</t>
  </si>
  <si>
    <t>(Valor de RP de inversión directa de la vigencia  / Valor total del presupuesto de inversión directa de la Vigencia)*100</t>
  </si>
  <si>
    <t>Porcentaje de compromisos de la vigencia a 30 de junio y a 31 de diciembre de 2018</t>
  </si>
  <si>
    <t>Compromisos</t>
  </si>
  <si>
    <t>EFICIENCIA</t>
  </si>
  <si>
    <t>PREDIS</t>
  </si>
  <si>
    <r>
      <t>Girar mínimo el 4</t>
    </r>
    <r>
      <rPr>
        <b/>
        <sz val="12"/>
        <rFont val="Garamond"/>
        <family val="1"/>
      </rPr>
      <t>0%</t>
    </r>
    <r>
      <rPr>
        <sz val="12"/>
        <rFont val="Garamond"/>
        <family val="1"/>
      </rPr>
      <t xml:space="preserve"> del presupuesto de inversión directa comprometido en la vigencia 2019</t>
    </r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</si>
  <si>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</si>
  <si>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</si>
  <si>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</si>
  <si>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Porcentaje de giros  de la vigencia a 31 de diciembre de 2018</t>
  </si>
  <si>
    <t>Giros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</si>
  <si>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2017 y anteriores (Funcionamiento e Inversión).</t>
    </r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</si>
  <si>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</si>
  <si>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</si>
  <si>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Porcentaje de giros de las obligaciones por pagar  de la vigencia 2016 y anteriores, con corte a 31 de diciembre de 2018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</si>
  <si>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2018 (Funcionamiento e Inversión).</t>
    </r>
  </si>
  <si>
    <t>Porcentaje de Giros de Obligaciones por Pagar 2018</t>
  </si>
  <si>
    <t>(Valor de los giros de obligaciones por pagar de la vigencia 2018 / Valor total de las obligaciones por pagar de la vigencia 2018)*100</t>
  </si>
  <si>
    <t>Porcentaje de giros de las obligaciones por pagar  de la vigencia 2017, con corte a 31 de diciembre de 2018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</si>
  <si>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</si>
  <si>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</si>
  <si>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fallar) al 60%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</si>
  <si>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</si>
  <si>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</si>
  <si>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</si>
  <si>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</si>
  <si>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</si>
  <si>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Dar impulso procesal  ( Avocar, rechazar, enviar al competente, fallar, ) al 60%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</si>
  <si>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</si>
  <si>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</si>
  <si>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Realizar 42 acciones de control u operativos en materia de actividad económica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</si>
  <si>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</si>
  <si>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</si>
  <si>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</si>
  <si>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</si>
  <si>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>SI ACTUA</t>
  </si>
  <si>
    <t>Realizar 24 acciones de control u operativos en materia de obras y urbanismo relacionados con la integridad urbanística.</t>
  </si>
  <si>
    <t>Cantidad de acciones de control u operativos en materia de urbanismo relacionados con la integridad urbanística</t>
  </si>
  <si>
    <t>Número de Acciones de Control u Operativos en Materia de Urbanismo Relacionados con la Integridad urbanística.</t>
  </si>
  <si>
    <t>Operativos en materia de urbanismo</t>
  </si>
  <si>
    <t>Realizar  24  acciones de control u operativos en materia de urbanismo relacionados con la integridad del Espacio Público.</t>
  </si>
  <si>
    <t>Cantidad de acciones de control de operativos en materia de urbanismo relacionados con espacio público</t>
  </si>
  <si>
    <t>Número de Acciones de Control u Operativos en Materia de Urbanismo Relacionados con espacio público.</t>
  </si>
  <si>
    <t>Operativos de Recuperación de espacio público</t>
  </si>
  <si>
    <t>Asegurar el acceso de la ciudadanía a la información y oferta institucional</t>
  </si>
  <si>
    <t>Gerencia de TIC</t>
  </si>
  <si>
    <t>Cumplir el 100% de los lineamientos de gestión de las TIC imparticas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</si>
  <si>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</si>
  <si>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</si>
  <si>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</si>
  <si>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</si>
  <si>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</si>
  <si>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</si>
  <si>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</si>
  <si>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</si>
  <si>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</si>
  <si>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</si>
  <si>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</si>
  <si>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</si>
  <si>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</si>
  <si>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</si>
  <si>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</si>
  <si>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META NO PROGRAMDA</t>
  </si>
  <si>
    <t>Mantener el 100% de las acciones de mejora asignadas al proceso/Alcaldía con relación a planes de mejoramiento interno documentadas y vigentes</t>
  </si>
  <si>
    <t>Acciones correctivas documentadas y vigentes</t>
  </si>
  <si>
    <r>
      <t xml:space="preserve">1- (No. De acciones vencidas del plan de mejoramiento responsabilidad del proceso  </t>
    </r>
    <r>
      <rPr>
        <b/>
        <sz val="12"/>
        <rFont val="Garamond"/>
        <family val="1"/>
      </rPr>
      <t>/</t>
    </r>
    <r>
      <rPr>
        <sz val="12"/>
        <rFont val="Garamond"/>
        <family val="1"/>
      </rPr>
      <t xml:space="preserve"> N°  de acciones a gestionar bajo responsabilidad del proceso)*100</t>
    </r>
  </si>
  <si>
    <t>N/A</t>
  </si>
  <si>
    <t>Planes de mejora</t>
  </si>
  <si>
    <t>MIMEC - SIG</t>
  </si>
  <si>
    <t>Reportes MIMEC - SIG remitidos por la OAP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</si>
  <si>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</si>
  <si>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</si>
  <si>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</si>
  <si>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Requerimientos ciudadanos con respuesta</t>
  </si>
  <si>
    <t>Aplicativo Gestión Documental</t>
  </si>
  <si>
    <t>Seguimiento requerimientos ciudadanos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</si>
  <si>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</si>
  <si>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</si>
  <si>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</si>
  <si>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</si>
  <si>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</si>
  <si>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</si>
  <si>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Obtener una calificación  semestral  igual o superior al 80  % en conocimientos de MIPG por proceso y/o Alcaldía Local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</si>
  <si>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</si>
  <si>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</si>
  <si>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</si>
  <si>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TOTAL PLAN DE GESTIÓN</t>
  </si>
  <si>
    <t>PRIMER TRIMESTRE</t>
  </si>
  <si>
    <t>SEGUNDO TRIMESTRE</t>
  </si>
  <si>
    <t>TERCER TRIMESTRE</t>
  </si>
  <si>
    <t>CUARTO TRIMESTRE</t>
  </si>
  <si>
    <t>Porcentaje de Cumplimiento PLAN DE GESTIÓN 2019</t>
  </si>
  <si>
    <t xml:space="preserve">ELABORÓ: </t>
  </si>
  <si>
    <t xml:space="preserve">REVISÓ: </t>
  </si>
  <si>
    <t>APROBÓ:</t>
  </si>
  <si>
    <t>Firma:</t>
  </si>
  <si>
    <t xml:space="preserve">FAVOR RELACIONAR LOS CODIGOS Y NOMBRES DE LOS PROYECTOS DE INVERSIÓN DE SU ALCALDIA </t>
  </si>
  <si>
    <t>CODIGO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</si>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</sst>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* #,##0.00&quot;    &quot;;\-* #,##0.00&quot;    &quot;;* \-#&quot;    &quot;;@\ "/>
    <numFmt numFmtId="165" formatCode="0.0%"/>
  </numFmts>
  <fonts count="4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color indexed="16"/>
      <name val="Arial"/>
      <family val="2"/>
    </font>
    <font>
      <sz val="12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sz val="10"/>
      <color theme="1"/>
      <name val="Arial"/>
      <family val="2"/>
    </font>
    <font>
      <b/>
      <sz val="28"/>
      <color theme="1"/>
      <name val="Arial"/>
      <family val="2"/>
    </font>
    <font>
      <sz val="12"/>
      <color theme="1"/>
      <name val="Garamond"/>
      <family val="1"/>
    </font>
    <font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20"/>
      <color theme="1"/>
      <name val="Garamond"/>
      <family val="1"/>
    </font>
    <font>
      <sz val="12"/>
      <color rgb="FF000000"/>
      <name val="Garamond"/>
      <family val="1"/>
    </font>
    <font>
      <b/>
      <sz val="20"/>
      <color rgb="FF000000"/>
      <name val="Garamond"/>
      <family val="1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164" fontId="2" fillId="0" borderId="0" applyFill="0" applyBorder="0" applyAlignment="0" applyProtection="0"/>
    <xf numFmtId="0" fontId="2" fillId="0" borderId="0"/>
    <xf numFmtId="9" fontId="16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253">
    <xf numFmtId="0" fontId="0" fillId="0" borderId="0" xfId="0"/>
    <xf numFmtId="0" fontId="17" fillId="0" borderId="1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3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justify"/>
    </xf>
    <xf numFmtId="0" fontId="19" fillId="6" borderId="7" xfId="0" applyFont="1" applyFill="1" applyBorder="1" applyAlignment="1">
      <alignment horizontal="justify" vertical="center" wrapText="1"/>
    </xf>
    <xf numFmtId="0" fontId="19" fillId="7" borderId="7" xfId="0" applyFont="1" applyFill="1" applyBorder="1" applyAlignment="1">
      <alignment horizontal="justify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justify" vertical="center" wrapText="1"/>
    </xf>
    <xf numFmtId="0" fontId="19" fillId="8" borderId="7" xfId="0" applyFont="1" applyFill="1" applyBorder="1" applyAlignment="1">
      <alignment horizontal="justify" vertical="center" wrapText="1"/>
    </xf>
    <xf numFmtId="0" fontId="19" fillId="8" borderId="8" xfId="0" applyFont="1" applyFill="1" applyBorder="1" applyAlignment="1">
      <alignment horizontal="justify" vertical="center" wrapText="1"/>
    </xf>
    <xf numFmtId="0" fontId="7" fillId="9" borderId="9" xfId="0" applyFont="1" applyFill="1" applyBorder="1" applyAlignment="1">
      <alignment horizontal="justify" vertical="center" wrapText="1"/>
    </xf>
    <xf numFmtId="0" fontId="7" fillId="9" borderId="7" xfId="0" applyFont="1" applyFill="1" applyBorder="1" applyAlignment="1">
      <alignment horizontal="justify" vertical="center" wrapText="1"/>
    </xf>
    <xf numFmtId="0" fontId="7" fillId="10" borderId="2" xfId="0" applyFont="1" applyFill="1" applyBorder="1" applyAlignment="1">
      <alignment horizontal="justify" vertical="center" wrapText="1"/>
    </xf>
    <xf numFmtId="0" fontId="7" fillId="10" borderId="7" xfId="0" applyFont="1" applyFill="1" applyBorder="1" applyAlignment="1">
      <alignment horizontal="justify" vertical="center" wrapText="1"/>
    </xf>
    <xf numFmtId="0" fontId="7" fillId="11" borderId="7" xfId="0" applyFont="1" applyFill="1" applyBorder="1" applyAlignment="1">
      <alignment horizontal="justify" vertical="center" wrapText="1"/>
    </xf>
    <xf numFmtId="0" fontId="19" fillId="11" borderId="10" xfId="0" applyFont="1" applyFill="1" applyBorder="1" applyAlignment="1">
      <alignment horizontal="justify" vertical="center" wrapText="1"/>
    </xf>
    <xf numFmtId="0" fontId="19" fillId="11" borderId="7" xfId="0" applyFont="1" applyFill="1" applyBorder="1" applyAlignment="1">
      <alignment horizontal="justify" vertical="center" wrapText="1"/>
    </xf>
    <xf numFmtId="0" fontId="7" fillId="11" borderId="2" xfId="0" applyFont="1" applyFill="1" applyBorder="1" applyAlignment="1">
      <alignment vertical="center" wrapText="1"/>
    </xf>
    <xf numFmtId="0" fontId="19" fillId="12" borderId="9" xfId="0" applyFont="1" applyFill="1" applyBorder="1" applyAlignment="1">
      <alignment horizontal="justify" vertical="center" wrapText="1"/>
    </xf>
    <xf numFmtId="0" fontId="19" fillId="12" borderId="7" xfId="0" applyFont="1" applyFill="1" applyBorder="1" applyAlignment="1">
      <alignment horizontal="justify" vertical="center" wrapText="1"/>
    </xf>
    <xf numFmtId="0" fontId="7" fillId="12" borderId="7" xfId="0" applyFont="1" applyFill="1" applyBorder="1" applyAlignment="1">
      <alignment horizontal="justify" vertical="center" wrapText="1"/>
    </xf>
    <xf numFmtId="0" fontId="20" fillId="12" borderId="7" xfId="0" applyFont="1" applyFill="1" applyBorder="1" applyAlignment="1">
      <alignment horizontal="justify" vertical="center" wrapText="1"/>
    </xf>
    <xf numFmtId="0" fontId="19" fillId="12" borderId="11" xfId="0" applyFont="1" applyFill="1" applyBorder="1" applyAlignment="1">
      <alignment horizontal="left" vertical="center" wrapText="1"/>
    </xf>
    <xf numFmtId="0" fontId="19" fillId="12" borderId="8" xfId="0" applyFont="1" applyFill="1" applyBorder="1" applyAlignment="1">
      <alignment horizontal="justify" vertical="center" wrapText="1"/>
    </xf>
    <xf numFmtId="0" fontId="7" fillId="12" borderId="9" xfId="0" applyFont="1" applyFill="1" applyBorder="1" applyAlignment="1">
      <alignment horizontal="justify" vertical="center" wrapText="1"/>
    </xf>
    <xf numFmtId="0" fontId="7" fillId="12" borderId="8" xfId="0" applyFont="1" applyFill="1" applyBorder="1" applyAlignment="1">
      <alignment horizontal="justify" vertical="center" wrapText="1"/>
    </xf>
    <xf numFmtId="0" fontId="21" fillId="7" borderId="12" xfId="0" applyFont="1" applyFill="1" applyBorder="1" applyAlignment="1" applyProtection="1">
      <alignment vertical="center" wrapText="1"/>
    </xf>
    <xf numFmtId="9" fontId="2" fillId="7" borderId="12" xfId="4" applyFont="1" applyFill="1" applyBorder="1" applyAlignment="1" applyProtection="1">
      <alignment horizontal="center" vertical="center" wrapText="1"/>
    </xf>
    <xf numFmtId="0" fontId="18" fillId="7" borderId="12" xfId="0" applyFont="1" applyFill="1" applyBorder="1" applyAlignment="1" applyProtection="1">
      <alignment vertical="center" wrapText="1"/>
    </xf>
    <xf numFmtId="9" fontId="10" fillId="7" borderId="12" xfId="4" applyFont="1" applyFill="1" applyBorder="1" applyAlignment="1" applyProtection="1">
      <alignment horizontal="center" vertical="center" wrapText="1"/>
    </xf>
    <xf numFmtId="9" fontId="2" fillId="7" borderId="13" xfId="4" applyFont="1" applyFill="1" applyBorder="1" applyAlignment="1" applyProtection="1">
      <alignment vertical="center" wrapText="1"/>
    </xf>
    <xf numFmtId="0" fontId="12" fillId="5" borderId="14" xfId="0" applyFont="1" applyFill="1" applyBorder="1" applyAlignment="1" applyProtection="1">
      <alignment horizontal="left" vertical="center" wrapText="1"/>
    </xf>
    <xf numFmtId="0" fontId="12" fillId="5" borderId="5" xfId="0" applyFont="1" applyFill="1" applyBorder="1" applyAlignment="1" applyProtection="1">
      <alignment horizontal="left" vertical="center" wrapText="1"/>
    </xf>
    <xf numFmtId="9" fontId="22" fillId="7" borderId="15" xfId="4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center" wrapText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23" fillId="0" borderId="17" xfId="0" applyFont="1" applyFill="1" applyBorder="1" applyAlignment="1" applyProtection="1">
      <alignment horizontal="left" vertical="center" wrapText="1"/>
      <protection locked="0"/>
    </xf>
    <xf numFmtId="0" fontId="23" fillId="0" borderId="18" xfId="0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justify" vertical="center" wrapText="1"/>
      <protection locked="0"/>
    </xf>
    <xf numFmtId="9" fontId="23" fillId="0" borderId="3" xfId="4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1" fontId="23" fillId="0" borderId="3" xfId="4" applyNumberFormat="1" applyFont="1" applyFill="1" applyBorder="1" applyAlignment="1" applyProtection="1">
      <alignment horizontal="center" vertical="center" wrapText="1"/>
      <protection locked="0"/>
    </xf>
    <xf numFmtId="10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23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justify" vertical="center" wrapText="1"/>
      <protection locked="0"/>
    </xf>
    <xf numFmtId="9" fontId="23" fillId="0" borderId="17" xfId="4" applyFont="1" applyFill="1" applyBorder="1" applyAlignment="1" applyProtection="1">
      <alignment horizontal="center" vertical="center" wrapText="1"/>
      <protection locked="0"/>
    </xf>
    <xf numFmtId="9" fontId="2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19" xfId="0" applyFont="1" applyFill="1" applyBorder="1" applyAlignment="1" applyProtection="1">
      <alignment vertical="center" wrapText="1"/>
    </xf>
    <xf numFmtId="9" fontId="24" fillId="7" borderId="20" xfId="4" applyFont="1" applyFill="1" applyBorder="1" applyAlignment="1" applyProtection="1">
      <alignment horizontal="center" vertical="center" wrapText="1"/>
    </xf>
    <xf numFmtId="1" fontId="23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21" xfId="0" applyFont="1" applyFill="1" applyBorder="1" applyAlignment="1" applyProtection="1">
      <alignment horizontal="center" vertical="center" wrapText="1"/>
    </xf>
    <xf numFmtId="14" fontId="12" fillId="5" borderId="2" xfId="0" applyNumberFormat="1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8" fillId="7" borderId="2" xfId="0" applyFont="1" applyFill="1" applyBorder="1" applyAlignment="1" applyProtection="1">
      <alignment vertical="center" wrapText="1"/>
    </xf>
    <xf numFmtId="0" fontId="9" fillId="7" borderId="22" xfId="0" applyFont="1" applyFill="1" applyBorder="1" applyAlignment="1" applyProtection="1">
      <alignment horizontal="center" vertical="center" wrapText="1"/>
    </xf>
    <xf numFmtId="0" fontId="1" fillId="7" borderId="23" xfId="0" applyFont="1" applyFill="1" applyBorder="1" applyAlignment="1" applyProtection="1">
      <alignment vertical="center" wrapText="1"/>
    </xf>
    <xf numFmtId="0" fontId="25" fillId="7" borderId="0" xfId="0" applyFont="1" applyFill="1" applyProtection="1"/>
    <xf numFmtId="0" fontId="11" fillId="13" borderId="21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/>
    </xf>
    <xf numFmtId="0" fontId="2" fillId="7" borderId="0" xfId="0" applyFont="1" applyFill="1" applyBorder="1" applyAlignment="1" applyProtection="1">
      <alignment horizontal="left" vertical="center" wrapText="1"/>
    </xf>
    <xf numFmtId="0" fontId="4" fillId="7" borderId="0" xfId="0" applyFont="1" applyFill="1" applyBorder="1" applyAlignment="1" applyProtection="1">
      <alignment vertical="center" wrapText="1"/>
    </xf>
    <xf numFmtId="0" fontId="2" fillId="7" borderId="24" xfId="0" applyFont="1" applyFill="1" applyBorder="1" applyAlignment="1" applyProtection="1">
      <alignment horizontal="left" vertical="center" wrapText="1"/>
    </xf>
    <xf numFmtId="0" fontId="2" fillId="7" borderId="0" xfId="0" applyFont="1" applyFill="1" applyBorder="1" applyAlignment="1" applyProtection="1">
      <alignment horizontal="justify" vertical="center" wrapText="1"/>
    </xf>
    <xf numFmtId="0" fontId="26" fillId="7" borderId="0" xfId="0" applyFont="1" applyFill="1" applyBorder="1" applyAlignment="1" applyProtection="1">
      <alignment vertical="center"/>
    </xf>
    <xf numFmtId="0" fontId="25" fillId="7" borderId="0" xfId="0" applyFont="1" applyFill="1" applyAlignment="1" applyProtection="1">
      <alignment horizontal="center"/>
    </xf>
    <xf numFmtId="0" fontId="25" fillId="7" borderId="0" xfId="0" applyFont="1" applyFill="1" applyAlignment="1" applyProtection="1">
      <alignment horizontal="justify" vertical="center" wrapText="1"/>
    </xf>
    <xf numFmtId="0" fontId="1" fillId="14" borderId="25" xfId="0" applyFont="1" applyFill="1" applyBorder="1" applyAlignment="1" applyProtection="1">
      <alignment vertical="center" wrapText="1"/>
    </xf>
    <xf numFmtId="0" fontId="1" fillId="14" borderId="26" xfId="0" applyFont="1" applyFill="1" applyBorder="1" applyAlignment="1" applyProtection="1">
      <alignment vertical="center" wrapText="1"/>
    </xf>
    <xf numFmtId="0" fontId="1" fillId="16" borderId="14" xfId="0" applyFont="1" applyFill="1" applyBorder="1" applyAlignment="1" applyProtection="1">
      <alignment horizontal="center" vertical="center" wrapText="1"/>
    </xf>
    <xf numFmtId="0" fontId="1" fillId="16" borderId="5" xfId="0" applyFont="1" applyFill="1" applyBorder="1" applyAlignment="1" applyProtection="1">
      <alignment horizontal="center" vertical="center" wrapText="1"/>
    </xf>
    <xf numFmtId="0" fontId="1" fillId="15" borderId="23" xfId="0" applyFont="1" applyFill="1" applyBorder="1" applyAlignment="1" applyProtection="1">
      <alignment horizontal="center" vertical="center" wrapText="1"/>
    </xf>
    <xf numFmtId="0" fontId="2" fillId="15" borderId="27" xfId="0" applyFont="1" applyFill="1" applyBorder="1" applyAlignment="1" applyProtection="1">
      <alignment horizontal="center" vertical="center" wrapText="1"/>
    </xf>
    <xf numFmtId="0" fontId="1" fillId="15" borderId="7" xfId="0" applyFont="1" applyFill="1" applyBorder="1" applyAlignment="1" applyProtection="1">
      <alignment horizontal="center" vertical="center" wrapText="1"/>
    </xf>
    <xf numFmtId="0" fontId="1" fillId="15" borderId="2" xfId="0" applyFont="1" applyFill="1" applyBorder="1" applyAlignment="1" applyProtection="1">
      <alignment horizontal="center" vertical="center" wrapText="1"/>
    </xf>
    <xf numFmtId="0" fontId="1" fillId="16" borderId="28" xfId="0" applyFont="1" applyFill="1" applyBorder="1" applyAlignment="1" applyProtection="1">
      <alignment horizontal="center" vertical="center" wrapText="1"/>
    </xf>
    <xf numFmtId="0" fontId="1" fillId="16" borderId="28" xfId="0" applyFont="1" applyFill="1" applyBorder="1" applyAlignment="1" applyProtection="1">
      <alignment vertical="center" wrapText="1"/>
    </xf>
    <xf numFmtId="0" fontId="1" fillId="15" borderId="29" xfId="0" applyFont="1" applyFill="1" applyBorder="1" applyAlignment="1" applyProtection="1">
      <alignment horizontal="center" vertical="center" wrapText="1"/>
    </xf>
    <xf numFmtId="0" fontId="2" fillId="15" borderId="30" xfId="0" applyFont="1" applyFill="1" applyBorder="1" applyAlignment="1" applyProtection="1">
      <alignment horizontal="center" vertical="center" wrapText="1"/>
    </xf>
    <xf numFmtId="0" fontId="1" fillId="15" borderId="11" xfId="0" applyFont="1" applyFill="1" applyBorder="1" applyAlignment="1" applyProtection="1">
      <alignment horizontal="center" vertical="center" wrapText="1"/>
    </xf>
    <xf numFmtId="0" fontId="1" fillId="15" borderId="6" xfId="0" applyFont="1" applyFill="1" applyBorder="1" applyAlignment="1" applyProtection="1">
      <alignment horizontal="center" vertical="center" wrapText="1"/>
    </xf>
    <xf numFmtId="0" fontId="26" fillId="15" borderId="6" xfId="0" applyFont="1" applyFill="1" applyBorder="1" applyAlignment="1" applyProtection="1">
      <alignment horizontal="center"/>
    </xf>
    <xf numFmtId="0" fontId="1" fillId="17" borderId="6" xfId="0" applyFont="1" applyFill="1" applyBorder="1" applyAlignment="1" applyProtection="1">
      <alignment horizontal="center" vertical="center" wrapText="1"/>
    </xf>
    <xf numFmtId="0" fontId="1" fillId="20" borderId="6" xfId="0" applyFont="1" applyFill="1" applyBorder="1" applyAlignment="1" applyProtection="1">
      <alignment horizontal="center" vertical="center" wrapText="1"/>
    </xf>
    <xf numFmtId="0" fontId="1" fillId="18" borderId="6" xfId="0" applyFont="1" applyFill="1" applyBorder="1" applyAlignment="1" applyProtection="1">
      <alignment horizontal="center" vertical="center" wrapText="1"/>
    </xf>
    <xf numFmtId="0" fontId="1" fillId="9" borderId="6" xfId="0" applyFont="1" applyFill="1" applyBorder="1" applyAlignment="1" applyProtection="1">
      <alignment horizontal="center" vertical="center" wrapText="1"/>
    </xf>
    <xf numFmtId="0" fontId="1" fillId="19" borderId="6" xfId="0" applyFont="1" applyFill="1" applyBorder="1" applyAlignment="1" applyProtection="1">
      <alignment horizontal="center" vertical="center" wrapText="1"/>
    </xf>
    <xf numFmtId="0" fontId="1" fillId="19" borderId="3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vertical="center" wrapText="1"/>
    </xf>
    <xf numFmtId="0" fontId="23" fillId="7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9" fontId="15" fillId="0" borderId="2" xfId="4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/>
    </xf>
    <xf numFmtId="9" fontId="23" fillId="0" borderId="2" xfId="0" applyNumberFormat="1" applyFont="1" applyFill="1" applyBorder="1" applyAlignment="1" applyProtection="1">
      <alignment horizontal="center" vertical="center"/>
    </xf>
    <xf numFmtId="9" fontId="27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 wrapText="1"/>
    </xf>
    <xf numFmtId="9" fontId="23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4" applyNumberFormat="1" applyFont="1" applyFill="1" applyBorder="1" applyAlignment="1" applyProtection="1">
      <alignment horizontal="center" vertical="center" wrapText="1"/>
    </xf>
    <xf numFmtId="9" fontId="23" fillId="0" borderId="3" xfId="4" applyFont="1" applyFill="1" applyBorder="1" applyAlignment="1" applyProtection="1">
      <alignment horizontal="center" vertical="center" wrapText="1"/>
    </xf>
    <xf numFmtId="9" fontId="14" fillId="0" borderId="3" xfId="4" applyFont="1" applyFill="1" applyBorder="1" applyAlignment="1" applyProtection="1">
      <alignment horizontal="center" vertical="center" wrapText="1"/>
    </xf>
    <xf numFmtId="0" fontId="23" fillId="0" borderId="0" xfId="0" applyFont="1" applyFill="1" applyProtection="1"/>
    <xf numFmtId="165" fontId="14" fillId="0" borderId="2" xfId="0" applyNumberFormat="1" applyFont="1" applyFill="1" applyBorder="1" applyAlignment="1" applyProtection="1">
      <alignment horizontal="center" vertical="center" wrapText="1"/>
    </xf>
    <xf numFmtId="9" fontId="13" fillId="0" borderId="2" xfId="0" applyNumberFormat="1" applyFont="1" applyFill="1" applyBorder="1" applyAlignment="1" applyProtection="1">
      <alignment horizontal="center" vertical="center"/>
    </xf>
    <xf numFmtId="9" fontId="23" fillId="0" borderId="17" xfId="4" applyFont="1" applyFill="1" applyBorder="1" applyAlignment="1" applyProtection="1">
      <alignment horizontal="center" vertical="center" wrapText="1"/>
    </xf>
    <xf numFmtId="9" fontId="23" fillId="0" borderId="2" xfId="4" applyFont="1" applyFill="1" applyBorder="1" applyAlignment="1" applyProtection="1">
      <alignment horizontal="center" vertical="center" wrapText="1"/>
    </xf>
    <xf numFmtId="9" fontId="28" fillId="0" borderId="2" xfId="4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vertical="center" wrapText="1"/>
    </xf>
    <xf numFmtId="3" fontId="23" fillId="0" borderId="2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 wrapText="1"/>
    </xf>
    <xf numFmtId="9" fontId="23" fillId="0" borderId="2" xfId="4" applyFont="1" applyFill="1" applyBorder="1" applyAlignment="1" applyProtection="1">
      <alignment horizontal="center" vertical="center"/>
    </xf>
    <xf numFmtId="9" fontId="23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justify" vertical="center" wrapText="1"/>
    </xf>
    <xf numFmtId="9" fontId="30" fillId="0" borderId="2" xfId="4" applyFont="1" applyFill="1" applyBorder="1" applyAlignment="1" applyProtection="1">
      <alignment horizontal="center" vertical="center" wrapText="1"/>
    </xf>
    <xf numFmtId="1" fontId="23" fillId="0" borderId="2" xfId="0" applyNumberFormat="1" applyFont="1" applyFill="1" applyBorder="1" applyAlignment="1" applyProtection="1">
      <alignment horizontal="center" vertical="center" wrapText="1"/>
    </xf>
    <xf numFmtId="9" fontId="28" fillId="0" borderId="2" xfId="4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justify" vertical="center" wrapText="1"/>
    </xf>
    <xf numFmtId="9" fontId="23" fillId="0" borderId="2" xfId="0" applyNumberFormat="1" applyFont="1" applyFill="1" applyBorder="1" applyAlignment="1" applyProtection="1">
      <alignment horizontal="justify" vertical="center" wrapText="1"/>
    </xf>
    <xf numFmtId="1" fontId="23" fillId="0" borderId="2" xfId="4" applyNumberFormat="1" applyFont="1" applyFill="1" applyBorder="1" applyAlignment="1" applyProtection="1">
      <alignment horizontal="center" vertical="center" wrapText="1"/>
    </xf>
    <xf numFmtId="9" fontId="14" fillId="0" borderId="2" xfId="4" applyFont="1" applyFill="1" applyBorder="1" applyAlignment="1" applyProtection="1">
      <alignment horizontal="center" vertical="center" wrapText="1"/>
    </xf>
    <xf numFmtId="10" fontId="14" fillId="0" borderId="2" xfId="4" applyNumberFormat="1" applyFont="1" applyFill="1" applyBorder="1" applyAlignment="1" applyProtection="1">
      <alignment horizontal="center" vertical="center" wrapText="1"/>
    </xf>
    <xf numFmtId="9" fontId="14" fillId="0" borderId="2" xfId="4" applyFont="1" applyFill="1" applyBorder="1" applyAlignment="1" applyProtection="1">
      <alignment horizontal="center" vertical="center"/>
    </xf>
    <xf numFmtId="165" fontId="15" fillId="0" borderId="2" xfId="4" applyNumberFormat="1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1" fillId="21" borderId="32" xfId="0" applyFont="1" applyFill="1" applyBorder="1" applyAlignment="1" applyProtection="1">
      <alignment vertical="center" wrapText="1"/>
    </xf>
    <xf numFmtId="0" fontId="0" fillId="0" borderId="19" xfId="0" applyBorder="1" applyProtection="1"/>
    <xf numFmtId="0" fontId="21" fillId="7" borderId="19" xfId="0" applyFont="1" applyFill="1" applyBorder="1" applyAlignment="1" applyProtection="1">
      <alignment horizontal="center" vertical="center" wrapText="1"/>
    </xf>
    <xf numFmtId="0" fontId="21" fillId="7" borderId="0" xfId="0" applyFont="1" applyFill="1" applyBorder="1" applyAlignment="1" applyProtection="1">
      <alignment vertical="center" wrapText="1"/>
    </xf>
    <xf numFmtId="0" fontId="21" fillId="7" borderId="0" xfId="0" applyFont="1" applyFill="1" applyBorder="1" applyAlignment="1" applyProtection="1">
      <alignment horizontal="justify" vertical="center" wrapText="1"/>
    </xf>
    <xf numFmtId="0" fontId="21" fillId="7" borderId="0" xfId="0" applyFont="1" applyFill="1" applyProtection="1"/>
    <xf numFmtId="9" fontId="2" fillId="7" borderId="0" xfId="4" applyFont="1" applyFill="1" applyBorder="1" applyAlignment="1" applyProtection="1">
      <alignment horizontal="center" vertical="center" wrapText="1"/>
    </xf>
    <xf numFmtId="0" fontId="25" fillId="7" borderId="0" xfId="0" applyFont="1" applyFill="1" applyBorder="1" applyProtection="1"/>
    <xf numFmtId="0" fontId="26" fillId="7" borderId="0" xfId="0" applyFont="1" applyFill="1" applyBorder="1" applyAlignment="1" applyProtection="1">
      <alignment vertical="top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1" fillId="7" borderId="33" xfId="0" applyFont="1" applyFill="1" applyBorder="1" applyAlignment="1" applyProtection="1">
      <alignment horizontal="center" vertical="center" wrapText="1"/>
    </xf>
    <xf numFmtId="0" fontId="21" fillId="7" borderId="7" xfId="0" applyFont="1" applyFill="1" applyBorder="1" applyAlignment="1" applyProtection="1">
      <alignment horizontal="justify" vertical="center" wrapText="1"/>
    </xf>
    <xf numFmtId="0" fontId="25" fillId="7" borderId="0" xfId="0" applyFont="1" applyFill="1" applyAlignment="1" applyProtection="1">
      <alignment vertical="top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Font="1" applyProtection="1"/>
    <xf numFmtId="0" fontId="0" fillId="0" borderId="0" xfId="0" applyBorder="1" applyProtection="1"/>
    <xf numFmtId="0" fontId="31" fillId="0" borderId="0" xfId="0" applyFont="1" applyBorder="1" applyAlignment="1" applyProtection="1">
      <alignment vertical="center" wrapText="1"/>
    </xf>
    <xf numFmtId="0" fontId="32" fillId="22" borderId="22" xfId="0" applyFont="1" applyFill="1" applyBorder="1" applyAlignment="1" applyProtection="1">
      <alignment horizontal="center" vertical="center" wrapText="1"/>
    </xf>
    <xf numFmtId="0" fontId="33" fillId="22" borderId="23" xfId="0" applyFont="1" applyFill="1" applyBorder="1" applyAlignment="1" applyProtection="1">
      <alignment vertical="center" wrapText="1"/>
    </xf>
    <xf numFmtId="0" fontId="31" fillId="0" borderId="0" xfId="0" applyFont="1" applyBorder="1" applyProtection="1"/>
    <xf numFmtId="0" fontId="32" fillId="22" borderId="22" xfId="0" applyFont="1" applyFill="1" applyBorder="1" applyAlignment="1" applyProtection="1">
      <alignment horizontal="center" vertical="center"/>
    </xf>
    <xf numFmtId="0" fontId="32" fillId="22" borderId="2" xfId="0" applyFont="1" applyFill="1" applyBorder="1" applyAlignment="1" applyProtection="1">
      <alignment horizontal="center" vertical="center"/>
    </xf>
    <xf numFmtId="0" fontId="26" fillId="8" borderId="22" xfId="0" applyFont="1" applyFill="1" applyBorder="1" applyAlignment="1" applyProtection="1"/>
    <xf numFmtId="0" fontId="26" fillId="0" borderId="2" xfId="0" applyFont="1" applyBorder="1" applyAlignment="1" applyProtection="1">
      <alignment horizontal="left"/>
    </xf>
    <xf numFmtId="0" fontId="25" fillId="8" borderId="2" xfId="0" applyFont="1" applyFill="1" applyBorder="1" applyAlignment="1" applyProtection="1"/>
    <xf numFmtId="0" fontId="25" fillId="0" borderId="2" xfId="0" applyFont="1" applyBorder="1" applyAlignment="1" applyProtection="1">
      <alignment horizontal="left"/>
    </xf>
    <xf numFmtId="0" fontId="25" fillId="8" borderId="22" xfId="0" applyFont="1" applyFill="1" applyBorder="1" applyAlignment="1" applyProtection="1"/>
    <xf numFmtId="0" fontId="34" fillId="0" borderId="0" xfId="0" applyFont="1" applyAlignment="1" applyProtection="1">
      <alignment horizontal="left"/>
    </xf>
    <xf numFmtId="0" fontId="35" fillId="0" borderId="2" xfId="0" applyFont="1" applyBorder="1" applyAlignment="1" applyProtection="1">
      <alignment horizontal="left"/>
    </xf>
    <xf numFmtId="0" fontId="26" fillId="8" borderId="2" xfId="0" applyFont="1" applyFill="1" applyBorder="1" applyAlignment="1" applyProtection="1"/>
    <xf numFmtId="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14" borderId="26" xfId="0" applyFont="1" applyFill="1" applyBorder="1" applyAlignment="1" applyProtection="1">
      <alignment horizontal="center" vertical="center" wrapText="1"/>
    </xf>
    <xf numFmtId="0" fontId="21" fillId="7" borderId="23" xfId="0" applyFont="1" applyFill="1" applyBorder="1" applyAlignment="1" applyProtection="1">
      <alignment horizontal="center" vertical="top" wrapText="1"/>
    </xf>
    <xf numFmtId="0" fontId="21" fillId="7" borderId="23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18" borderId="2" xfId="0" applyFont="1" applyFill="1" applyBorder="1" applyAlignment="1" applyProtection="1">
      <alignment horizontal="center" vertical="center" wrapText="1"/>
    </xf>
    <xf numFmtId="0" fontId="1" fillId="17" borderId="2" xfId="0" applyFont="1" applyFill="1" applyBorder="1" applyAlignment="1" applyProtection="1">
      <alignment horizontal="center" vertical="center" wrapText="1"/>
    </xf>
    <xf numFmtId="0" fontId="1" fillId="15" borderId="9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 wrapText="1"/>
    </xf>
    <xf numFmtId="0" fontId="1" fillId="19" borderId="2" xfId="0" applyFont="1" applyFill="1" applyBorder="1" applyAlignment="1" applyProtection="1">
      <alignment horizontal="center" vertical="center" wrapText="1"/>
    </xf>
    <xf numFmtId="0" fontId="11" fillId="13" borderId="2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/>
    </xf>
    <xf numFmtId="0" fontId="25" fillId="7" borderId="0" xfId="0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center" vertical="center" wrapText="1"/>
    </xf>
    <xf numFmtId="0" fontId="4" fillId="15" borderId="7" xfId="0" applyFont="1" applyFill="1" applyBorder="1" applyAlignment="1" applyProtection="1">
      <alignment horizontal="center" vertical="center" wrapText="1"/>
    </xf>
    <xf numFmtId="0" fontId="4" fillId="15" borderId="2" xfId="0" applyFont="1" applyFill="1" applyBorder="1" applyAlignment="1" applyProtection="1">
      <alignment horizontal="center" vertical="center" wrapText="1"/>
    </xf>
    <xf numFmtId="0" fontId="4" fillId="15" borderId="11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  <xf numFmtId="0" fontId="4" fillId="17" borderId="2" xfId="0" applyFont="1" applyFill="1" applyBorder="1" applyAlignment="1" applyProtection="1">
      <alignment horizontal="center" vertical="center" wrapText="1"/>
    </xf>
    <xf numFmtId="0" fontId="4" fillId="18" borderId="6" xfId="0" applyFont="1" applyFill="1" applyBorder="1" applyAlignment="1" applyProtection="1">
      <alignment horizontal="center" vertical="center" wrapText="1"/>
    </xf>
    <xf numFmtId="0" fontId="11" fillId="13" borderId="34" xfId="0" applyFont="1" applyFill="1" applyBorder="1" applyAlignment="1" applyProtection="1">
      <alignment horizontal="center" vertical="center" wrapText="1"/>
    </xf>
    <xf numFmtId="0" fontId="11" fillId="13" borderId="3" xfId="0" applyFont="1" applyFill="1" applyBorder="1" applyAlignment="1" applyProtection="1">
      <alignment horizontal="center" vertical="center" wrapText="1"/>
    </xf>
    <xf numFmtId="0" fontId="11" fillId="13" borderId="16" xfId="0" applyFont="1" applyFill="1" applyBorder="1" applyAlignment="1" applyProtection="1">
      <alignment horizontal="center" vertical="center" wrapText="1"/>
    </xf>
    <xf numFmtId="0" fontId="11" fillId="13" borderId="2" xfId="0" applyFont="1" applyFill="1" applyBorder="1" applyAlignment="1" applyProtection="1">
      <alignment horizontal="center" vertical="center" wrapText="1"/>
    </xf>
    <xf numFmtId="0" fontId="11" fillId="13" borderId="35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35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6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17" borderId="6" xfId="0" applyFont="1" applyFill="1" applyBorder="1" applyAlignment="1" applyProtection="1">
      <alignment horizontal="center" vertical="center" wrapText="1"/>
    </xf>
    <xf numFmtId="0" fontId="4" fillId="9" borderId="6" xfId="0" applyFont="1" applyFill="1" applyBorder="1" applyAlignment="1" applyProtection="1">
      <alignment horizontal="center" vertical="center" wrapText="1"/>
    </xf>
    <xf numFmtId="0" fontId="4" fillId="19" borderId="6" xfId="0" applyFont="1" applyFill="1" applyBorder="1" applyAlignment="1" applyProtection="1">
      <alignment horizontal="center" vertical="center" wrapText="1"/>
    </xf>
    <xf numFmtId="0" fontId="4" fillId="19" borderId="2" xfId="0" applyFont="1" applyFill="1" applyBorder="1" applyAlignment="1" applyProtection="1">
      <alignment horizontal="center" vertical="center" wrapText="1"/>
    </xf>
    <xf numFmtId="0" fontId="1" fillId="19" borderId="3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17" borderId="3" xfId="0" applyFont="1" applyFill="1" applyBorder="1" applyAlignment="1" applyProtection="1">
      <alignment horizontal="center" vertical="center" wrapText="1"/>
    </xf>
    <xf numFmtId="0" fontId="1" fillId="17" borderId="2" xfId="0" applyFont="1" applyFill="1" applyBorder="1" applyAlignment="1" applyProtection="1">
      <alignment horizontal="center" vertical="center" wrapText="1"/>
    </xf>
    <xf numFmtId="0" fontId="1" fillId="19" borderId="2" xfId="0" applyFont="1" applyFill="1" applyBorder="1" applyAlignment="1" applyProtection="1">
      <alignment horizontal="center" vertical="center" wrapText="1"/>
    </xf>
    <xf numFmtId="0" fontId="1" fillId="19" borderId="16" xfId="0" applyFont="1" applyFill="1" applyBorder="1" applyAlignment="1" applyProtection="1">
      <alignment horizontal="center" vertical="center" wrapText="1"/>
    </xf>
    <xf numFmtId="0" fontId="1" fillId="19" borderId="35" xfId="0" applyFont="1" applyFill="1" applyBorder="1" applyAlignment="1" applyProtection="1">
      <alignment horizontal="center" vertical="center" wrapText="1"/>
    </xf>
    <xf numFmtId="0" fontId="21" fillId="7" borderId="22" xfId="0" applyFont="1" applyFill="1" applyBorder="1" applyAlignment="1" applyProtection="1">
      <alignment horizontal="center" vertical="center" wrapText="1"/>
    </xf>
    <xf numFmtId="0" fontId="21" fillId="7" borderId="23" xfId="0" applyFont="1" applyFill="1" applyBorder="1" applyAlignment="1" applyProtection="1">
      <alignment horizontal="center" vertical="center" wrapText="1"/>
    </xf>
    <xf numFmtId="0" fontId="36" fillId="7" borderId="22" xfId="0" applyFont="1" applyFill="1" applyBorder="1" applyAlignment="1" applyProtection="1">
      <alignment horizontal="center" vertical="center" wrapText="1"/>
    </xf>
    <xf numFmtId="0" fontId="36" fillId="7" borderId="23" xfId="0" applyFont="1" applyFill="1" applyBorder="1" applyAlignment="1" applyProtection="1">
      <alignment horizontal="center" vertical="center" wrapText="1"/>
    </xf>
    <xf numFmtId="0" fontId="36" fillId="7" borderId="7" xfId="0" applyFont="1" applyFill="1" applyBorder="1" applyAlignment="1" applyProtection="1">
      <alignment horizontal="center" vertical="center" wrapText="1"/>
    </xf>
    <xf numFmtId="0" fontId="21" fillId="7" borderId="7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right" vertical="center" wrapText="1"/>
    </xf>
    <xf numFmtId="0" fontId="1" fillId="20" borderId="3" xfId="0" applyFont="1" applyFill="1" applyBorder="1" applyAlignment="1" applyProtection="1">
      <alignment horizontal="center" vertical="center" wrapText="1"/>
    </xf>
    <xf numFmtId="0" fontId="1" fillId="20" borderId="2" xfId="0" applyFont="1" applyFill="1" applyBorder="1" applyAlignment="1" applyProtection="1">
      <alignment horizontal="center" vertical="center" wrapText="1"/>
    </xf>
    <xf numFmtId="0" fontId="1" fillId="15" borderId="37" xfId="0" applyFont="1" applyFill="1" applyBorder="1" applyAlignment="1" applyProtection="1">
      <alignment horizontal="center" vertical="center" wrapText="1"/>
    </xf>
    <xf numFmtId="0" fontId="1" fillId="15" borderId="38" xfId="0" applyFont="1" applyFill="1" applyBorder="1" applyAlignment="1" applyProtection="1">
      <alignment horizontal="center" vertical="center" wrapText="1"/>
    </xf>
    <xf numFmtId="0" fontId="1" fillId="15" borderId="9" xfId="0" applyFont="1" applyFill="1" applyBorder="1" applyAlignment="1" applyProtection="1">
      <alignment horizontal="center" vertical="center" wrapText="1"/>
    </xf>
    <xf numFmtId="0" fontId="1" fillId="18" borderId="3" xfId="0" applyFont="1" applyFill="1" applyBorder="1" applyAlignment="1" applyProtection="1">
      <alignment horizontal="center" vertical="center" wrapText="1"/>
    </xf>
    <xf numFmtId="0" fontId="37" fillId="23" borderId="12" xfId="0" applyFont="1" applyFill="1" applyBorder="1" applyAlignment="1" applyProtection="1">
      <alignment horizontal="center" vertical="center" wrapText="1"/>
    </xf>
    <xf numFmtId="0" fontId="37" fillId="20" borderId="12" xfId="0" applyFont="1" applyFill="1" applyBorder="1" applyAlignment="1" applyProtection="1">
      <alignment horizontal="center" vertical="center" wrapText="1"/>
    </xf>
    <xf numFmtId="0" fontId="37" fillId="9" borderId="12" xfId="0" applyFont="1" applyFill="1" applyBorder="1" applyAlignment="1" applyProtection="1">
      <alignment horizontal="center" vertical="center" wrapText="1"/>
    </xf>
    <xf numFmtId="0" fontId="1" fillId="18" borderId="2" xfId="0" applyFont="1" applyFill="1" applyBorder="1" applyAlignment="1" applyProtection="1">
      <alignment horizontal="center" vertical="center" wrapText="1"/>
    </xf>
    <xf numFmtId="0" fontId="38" fillId="20" borderId="39" xfId="0" applyFont="1" applyFill="1" applyBorder="1" applyAlignment="1" applyProtection="1">
      <alignment horizontal="center" vertical="center" wrapText="1"/>
    </xf>
    <xf numFmtId="0" fontId="38" fillId="20" borderId="40" xfId="0" applyFont="1" applyFill="1" applyBorder="1" applyAlignment="1" applyProtection="1">
      <alignment horizontal="center" vertical="center" wrapText="1"/>
    </xf>
    <xf numFmtId="0" fontId="38" fillId="20" borderId="15" xfId="0" applyFont="1" applyFill="1" applyBorder="1" applyAlignment="1" applyProtection="1">
      <alignment horizontal="center" vertical="center" wrapText="1"/>
    </xf>
    <xf numFmtId="0" fontId="36" fillId="7" borderId="22" xfId="0" applyFont="1" applyFill="1" applyBorder="1" applyAlignment="1" applyProtection="1">
      <alignment horizontal="center" vertical="top" wrapText="1"/>
    </xf>
    <xf numFmtId="0" fontId="36" fillId="7" borderId="23" xfId="0" applyFont="1" applyFill="1" applyBorder="1" applyAlignment="1" applyProtection="1">
      <alignment horizontal="center" vertical="top" wrapText="1"/>
    </xf>
    <xf numFmtId="0" fontId="36" fillId="7" borderId="7" xfId="0" applyFont="1" applyFill="1" applyBorder="1" applyAlignment="1" applyProtection="1">
      <alignment horizontal="center" vertical="top" wrapText="1"/>
    </xf>
    <xf numFmtId="0" fontId="26" fillId="7" borderId="0" xfId="0" applyFont="1" applyFill="1" applyBorder="1" applyAlignment="1" applyProtection="1">
      <alignment horizontal="justify" vertical="center" wrapText="1"/>
    </xf>
    <xf numFmtId="22" fontId="39" fillId="24" borderId="2" xfId="0" applyNumberFormat="1" applyFont="1" applyFill="1" applyBorder="1" applyAlignment="1" applyProtection="1">
      <alignment horizontal="center" vertical="center"/>
    </xf>
    <xf numFmtId="0" fontId="39" fillId="24" borderId="2" xfId="0" applyFont="1" applyFill="1" applyBorder="1" applyAlignment="1" applyProtection="1">
      <alignment horizontal="center" vertical="center"/>
    </xf>
    <xf numFmtId="0" fontId="39" fillId="8" borderId="2" xfId="0" applyFont="1" applyFill="1" applyBorder="1" applyAlignment="1" applyProtection="1">
      <alignment horizontal="center" vertical="center"/>
    </xf>
    <xf numFmtId="0" fontId="39" fillId="8" borderId="6" xfId="0" applyFont="1" applyFill="1" applyBorder="1" applyAlignment="1" applyProtection="1">
      <alignment horizontal="center" vertical="center"/>
    </xf>
    <xf numFmtId="0" fontId="21" fillId="7" borderId="22" xfId="0" applyFont="1" applyFill="1" applyBorder="1" applyAlignment="1" applyProtection="1">
      <alignment horizontal="center" vertical="top" wrapText="1"/>
    </xf>
    <xf numFmtId="0" fontId="21" fillId="7" borderId="23" xfId="0" applyFont="1" applyFill="1" applyBorder="1" applyAlignment="1" applyProtection="1">
      <alignment horizontal="center" vertical="top" wrapText="1"/>
    </xf>
    <xf numFmtId="0" fontId="4" fillId="16" borderId="41" xfId="0" applyFont="1" applyFill="1" applyBorder="1" applyAlignment="1" applyProtection="1">
      <alignment horizontal="center" vertical="center" wrapText="1"/>
    </xf>
    <xf numFmtId="0" fontId="4" fillId="16" borderId="38" xfId="0" applyFont="1" applyFill="1" applyBorder="1" applyAlignment="1" applyProtection="1">
      <alignment horizontal="center" vertical="center" wrapText="1"/>
    </xf>
    <xf numFmtId="0" fontId="4" fillId="16" borderId="42" xfId="0" applyFont="1" applyFill="1" applyBorder="1" applyAlignment="1" applyProtection="1">
      <alignment horizontal="center" vertical="center" wrapText="1"/>
    </xf>
    <xf numFmtId="0" fontId="4" fillId="16" borderId="0" xfId="0" applyFont="1" applyFill="1" applyBorder="1" applyAlignment="1" applyProtection="1">
      <alignment horizontal="center" vertical="center" wrapText="1"/>
    </xf>
    <xf numFmtId="0" fontId="4" fillId="16" borderId="43" xfId="0" applyFont="1" applyFill="1" applyBorder="1" applyAlignment="1" applyProtection="1">
      <alignment horizontal="center" vertical="center" wrapText="1"/>
    </xf>
    <xf numFmtId="0" fontId="4" fillId="16" borderId="33" xfId="0" applyFont="1" applyFill="1" applyBorder="1" applyAlignment="1" applyProtection="1">
      <alignment horizontal="center" vertical="center" wrapText="1"/>
    </xf>
    <xf numFmtId="0" fontId="1" fillId="14" borderId="26" xfId="0" applyFont="1" applyFill="1" applyBorder="1" applyAlignment="1" applyProtection="1">
      <alignment horizontal="center" vertical="center" wrapText="1"/>
    </xf>
    <xf numFmtId="0" fontId="40" fillId="21" borderId="44" xfId="0" applyFont="1" applyFill="1" applyBorder="1" applyAlignment="1" applyProtection="1">
      <alignment horizontal="center" vertical="center" wrapText="1"/>
    </xf>
    <xf numFmtId="0" fontId="36" fillId="7" borderId="45" xfId="0" applyFont="1" applyFill="1" applyBorder="1" applyAlignment="1" applyProtection="1">
      <alignment horizontal="center" vertical="center" wrapText="1"/>
    </xf>
    <xf numFmtId="0" fontId="36" fillId="7" borderId="37" xfId="0" applyFont="1" applyFill="1" applyBorder="1" applyAlignment="1" applyProtection="1">
      <alignment horizontal="center" vertical="center" wrapText="1"/>
    </xf>
    <xf numFmtId="0" fontId="36" fillId="7" borderId="9" xfId="0" applyFont="1" applyFill="1" applyBorder="1" applyAlignment="1" applyProtection="1">
      <alignment horizontal="center" vertical="center" wrapText="1"/>
    </xf>
    <xf numFmtId="0" fontId="0" fillId="0" borderId="40" xfId="0" applyBorder="1" applyAlignment="1" applyProtection="1"/>
  </cellXfs>
  <cellStyles count="9">
    <cellStyle name="Amarillo" xfId="1" xr:uid="{00000000-0005-0000-0000-000000000000}"/>
    <cellStyle name="Millares 2" xfId="2" xr:uid="{00000000-0005-0000-0000-000001000000}"/>
    <cellStyle name="Normal" xfId="0" builtinId="0"/>
    <cellStyle name="Normal 2" xfId="3" xr:uid="{00000000-0005-0000-0000-000003000000}"/>
    <cellStyle name="Porcentaje" xfId="4" builtinId="5"/>
    <cellStyle name="Porcentaje 2" xfId="5" xr:uid="{00000000-0005-0000-0000-000005000000}"/>
    <cellStyle name="Porcentual 2" xfId="6" xr:uid="{00000000-0005-0000-0000-000006000000}"/>
    <cellStyle name="Rojo" xfId="7" xr:uid="{00000000-0005-0000-0000-000007000000}"/>
    <cellStyle name="Verde" xfId="8" xr:uid="{00000000-0005-0000-0000-000008000000}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1264228</xdr:colOff>
      <xdr:row>73</xdr:row>
      <xdr:rowOff>121228</xdr:rowOff>
    </xdr:from>
    <xdr:to>
      <xdr:col>1</xdr:col>
      <xdr:colOff>2753592</xdr:colOff>
      <xdr:row>77</xdr:row>
      <xdr:rowOff>17319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A18C399-B69D-4CBF-BEE9-B581F6873746}"/>
            </a:ext>
          </a:extLst>
        </xdr:cNvPr>
        <xdr:cNvSpPr/>
      </xdr:nvSpPr>
      <xdr:spPr>
        <a:xfrm>
          <a:off x="3186546" y="63782864"/>
          <a:ext cx="1489364" cy="658091"/>
        </a:xfrm>
        <a:prstGeom prst="rect">
          <a:avLst/>
        </a:prstGeom>
        <a:solidFill>
          <a:schemeClr val="accent3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3134591</xdr:colOff>
      <xdr:row>73</xdr:row>
      <xdr:rowOff>173182</xdr:rowOff>
    </xdr:from>
    <xdr:to>
      <xdr:col>2</xdr:col>
      <xdr:colOff>675409</xdr:colOff>
      <xdr:row>76</xdr:row>
      <xdr:rowOff>103909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6AC19A3-ECF9-44CF-A62B-941F7C7CD29F}"/>
            </a:ext>
          </a:extLst>
        </xdr:cNvPr>
        <xdr:cNvSpPr txBox="1"/>
      </xdr:nvSpPr>
      <xdr:spPr>
        <a:xfrm>
          <a:off x="5056909" y="6383481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PUBLICA TERRITORIAL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1246909</xdr:colOff>
      <xdr:row>79</xdr:row>
      <xdr:rowOff>155864</xdr:rowOff>
    </xdr:from>
    <xdr:to>
      <xdr:col>1</xdr:col>
      <xdr:colOff>2736273</xdr:colOff>
      <xdr:row>83</xdr:row>
      <xdr:rowOff>51955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B0316AD1-8927-4DD7-901D-E57222CC8C83}"/>
            </a:ext>
          </a:extLst>
        </xdr:cNvPr>
        <xdr:cNvSpPr/>
      </xdr:nvSpPr>
      <xdr:spPr>
        <a:xfrm>
          <a:off x="3169227" y="64960500"/>
          <a:ext cx="1489364" cy="658091"/>
        </a:xfrm>
        <a:prstGeom prst="rect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3134597</xdr:colOff>
      <xdr:row>80</xdr:row>
      <xdr:rowOff>51952</xdr:rowOff>
    </xdr:from>
    <xdr:to>
      <xdr:col>2</xdr:col>
      <xdr:colOff>675415</xdr:colOff>
      <xdr:row>82</xdr:row>
      <xdr:rowOff>173179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9E4FE451-82EB-46E7-A588-F0A85F041794}"/>
            </a:ext>
          </a:extLst>
        </xdr:cNvPr>
        <xdr:cNvSpPr txBox="1"/>
      </xdr:nvSpPr>
      <xdr:spPr>
        <a:xfrm>
          <a:off x="5056915" y="6504708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FOMENTO Y PROTECCIÓN DE DDHH</a:t>
          </a:r>
        </a:p>
      </xdr:txBody>
    </xdr:sp>
    <xdr:clientData/>
  </xdr:twoCellAnchor>
  <xdr:twoCellAnchor>
    <xdr:from>
      <xdr:col>1</xdr:col>
      <xdr:colOff>1246896</xdr:colOff>
      <xdr:row>85</xdr:row>
      <xdr:rowOff>121232</xdr:rowOff>
    </xdr:from>
    <xdr:to>
      <xdr:col>1</xdr:col>
      <xdr:colOff>2736260</xdr:colOff>
      <xdr:row>89</xdr:row>
      <xdr:rowOff>17323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C6D4D0B8-D2A2-469F-BAB1-058DF57D9C70}"/>
            </a:ext>
          </a:extLst>
        </xdr:cNvPr>
        <xdr:cNvSpPr/>
      </xdr:nvSpPr>
      <xdr:spPr>
        <a:xfrm>
          <a:off x="3169214" y="66068868"/>
          <a:ext cx="1489364" cy="65809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3134591</xdr:colOff>
      <xdr:row>86</xdr:row>
      <xdr:rowOff>17318</xdr:rowOff>
    </xdr:from>
    <xdr:to>
      <xdr:col>2</xdr:col>
      <xdr:colOff>675409</xdr:colOff>
      <xdr:row>88</xdr:row>
      <xdr:rowOff>138545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AE40F881-CA7C-4186-9876-09033557BF60}"/>
            </a:ext>
          </a:extLst>
        </xdr:cNvPr>
        <xdr:cNvSpPr txBox="1"/>
      </xdr:nvSpPr>
      <xdr:spPr>
        <a:xfrm>
          <a:off x="5056909" y="66155454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COMUNICACIONES ESTRATEGICAS</a:t>
          </a:r>
        </a:p>
      </xdr:txBody>
    </xdr:sp>
    <xdr:clientData/>
  </xdr:twoCellAnchor>
  <xdr:twoCellAnchor>
    <xdr:from>
      <xdr:col>1</xdr:col>
      <xdr:colOff>1229591</xdr:colOff>
      <xdr:row>91</xdr:row>
      <xdr:rowOff>34637</xdr:rowOff>
    </xdr:from>
    <xdr:to>
      <xdr:col>1</xdr:col>
      <xdr:colOff>2718955</xdr:colOff>
      <xdr:row>94</xdr:row>
      <xdr:rowOff>121228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D50B743E-E38D-41B6-B0FB-7CE22D1C8AF6}"/>
            </a:ext>
          </a:extLst>
        </xdr:cNvPr>
        <xdr:cNvSpPr/>
      </xdr:nvSpPr>
      <xdr:spPr>
        <a:xfrm>
          <a:off x="3151909" y="67125273"/>
          <a:ext cx="1489364" cy="658091"/>
        </a:xfrm>
        <a:prstGeom prst="rect">
          <a:avLst/>
        </a:prstGeom>
        <a:solidFill>
          <a:schemeClr val="accent3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3117286</xdr:colOff>
      <xdr:row>91</xdr:row>
      <xdr:rowOff>121223</xdr:rowOff>
    </xdr:from>
    <xdr:to>
      <xdr:col>2</xdr:col>
      <xdr:colOff>658104</xdr:colOff>
      <xdr:row>94</xdr:row>
      <xdr:rowOff>51950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2FF1FCEB-11AF-4ACB-991A-16A130A4BD63}"/>
            </a:ext>
          </a:extLst>
        </xdr:cNvPr>
        <xdr:cNvSpPr txBox="1"/>
      </xdr:nvSpPr>
      <xdr:spPr>
        <a:xfrm>
          <a:off x="5039604" y="6721185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IVC</a:t>
          </a:r>
        </a:p>
      </xdr:txBody>
    </xdr:sp>
    <xdr:clientData/>
  </xdr:twoCellAnchor>
  <xdr:twoCellAnchor>
    <xdr:from>
      <xdr:col>1</xdr:col>
      <xdr:colOff>1264228</xdr:colOff>
      <xdr:row>96</xdr:row>
      <xdr:rowOff>121227</xdr:rowOff>
    </xdr:from>
    <xdr:to>
      <xdr:col>1</xdr:col>
      <xdr:colOff>2753592</xdr:colOff>
      <xdr:row>100</xdr:row>
      <xdr:rowOff>17318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78EC8147-537A-4FFA-8F46-24F12528BA46}"/>
            </a:ext>
          </a:extLst>
        </xdr:cNvPr>
        <xdr:cNvSpPr/>
      </xdr:nvSpPr>
      <xdr:spPr>
        <a:xfrm>
          <a:off x="3186546" y="68164363"/>
          <a:ext cx="1489364" cy="658091"/>
        </a:xfrm>
        <a:prstGeom prst="rect">
          <a:avLst/>
        </a:prstGeom>
        <a:solidFill>
          <a:schemeClr val="accent4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97</xdr:row>
      <xdr:rowOff>17313</xdr:rowOff>
    </xdr:from>
    <xdr:to>
      <xdr:col>2</xdr:col>
      <xdr:colOff>692741</xdr:colOff>
      <xdr:row>99</xdr:row>
      <xdr:rowOff>138540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7B290A5C-6D99-4D15-91B9-75CCBEC6BCB0}"/>
            </a:ext>
          </a:extLst>
        </xdr:cNvPr>
        <xdr:cNvSpPr txBox="1"/>
      </xdr:nvSpPr>
      <xdr:spPr>
        <a:xfrm>
          <a:off x="5074241" y="6825094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CORPORATIVA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1264228</xdr:colOff>
      <xdr:row>101</xdr:row>
      <xdr:rowOff>138545</xdr:rowOff>
    </xdr:from>
    <xdr:to>
      <xdr:col>1</xdr:col>
      <xdr:colOff>2753592</xdr:colOff>
      <xdr:row>105</xdr:row>
      <xdr:rowOff>34636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3EDC53CB-A191-40FB-9A15-97F59E145D70}"/>
            </a:ext>
          </a:extLst>
        </xdr:cNvPr>
        <xdr:cNvSpPr/>
      </xdr:nvSpPr>
      <xdr:spPr>
        <a:xfrm>
          <a:off x="3186546" y="69134181"/>
          <a:ext cx="1489364" cy="658091"/>
        </a:xfrm>
        <a:prstGeom prst="rect">
          <a:avLst/>
        </a:prstGeom>
        <a:solidFill>
          <a:schemeClr val="tx2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102</xdr:row>
      <xdr:rowOff>34631</xdr:rowOff>
    </xdr:from>
    <xdr:to>
      <xdr:col>2</xdr:col>
      <xdr:colOff>692741</xdr:colOff>
      <xdr:row>104</xdr:row>
      <xdr:rowOff>155858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BA34A5F6-A84E-4E4C-AFB2-A59429A86F63}"/>
            </a:ext>
          </a:extLst>
        </xdr:cNvPr>
        <xdr:cNvSpPr txBox="1"/>
      </xdr:nvSpPr>
      <xdr:spPr>
        <a:xfrm>
          <a:off x="5074241" y="69220767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RELACIONES</a:t>
          </a:r>
          <a:r>
            <a:rPr lang="es-ES" sz="1800" b="1" baseline="0">
              <a:latin typeface="Arial Narrow" pitchFamily="34" charset="0"/>
            </a:rPr>
            <a:t> ESTRATEGICAS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1298864</xdr:colOff>
      <xdr:row>108</xdr:row>
      <xdr:rowOff>0</xdr:rowOff>
    </xdr:from>
    <xdr:to>
      <xdr:col>1</xdr:col>
      <xdr:colOff>2788228</xdr:colOff>
      <xdr:row>111</xdr:row>
      <xdr:rowOff>86591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E5C468BE-D59C-4B90-8B67-75C5A63B0FF2}"/>
            </a:ext>
          </a:extLst>
        </xdr:cNvPr>
        <xdr:cNvSpPr/>
      </xdr:nvSpPr>
      <xdr:spPr>
        <a:xfrm>
          <a:off x="3221182" y="70329136"/>
          <a:ext cx="1489364" cy="658091"/>
        </a:xfrm>
        <a:prstGeom prst="rect">
          <a:avLst/>
        </a:prstGeom>
        <a:solidFill>
          <a:schemeClr val="accent2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3186559</xdr:colOff>
      <xdr:row>108</xdr:row>
      <xdr:rowOff>86586</xdr:rowOff>
    </xdr:from>
    <xdr:to>
      <xdr:col>2</xdr:col>
      <xdr:colOff>727377</xdr:colOff>
      <xdr:row>111</xdr:row>
      <xdr:rowOff>17313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C26B686B-90C2-4D7C-9D6A-E98888352592}"/>
            </a:ext>
          </a:extLst>
        </xdr:cNvPr>
        <xdr:cNvSpPr txBox="1"/>
      </xdr:nvSpPr>
      <xdr:spPr>
        <a:xfrm>
          <a:off x="5108877" y="70415722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DEL PATRIMONIO DOCUMENTAL</a:t>
          </a:r>
        </a:p>
      </xdr:txBody>
    </xdr:sp>
    <xdr:clientData/>
  </xdr:twoCellAnchor>
  <xdr:twoCellAnchor>
    <xdr:from>
      <xdr:col>1</xdr:col>
      <xdr:colOff>1264227</xdr:colOff>
      <xdr:row>113</xdr:row>
      <xdr:rowOff>103909</xdr:rowOff>
    </xdr:from>
    <xdr:to>
      <xdr:col>1</xdr:col>
      <xdr:colOff>2753591</xdr:colOff>
      <xdr:row>117</xdr:row>
      <xdr:rowOff>0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323DB08F-B1CB-4C1F-A5BE-A960FC39B6B9}"/>
            </a:ext>
          </a:extLst>
        </xdr:cNvPr>
        <xdr:cNvSpPr/>
      </xdr:nvSpPr>
      <xdr:spPr>
        <a:xfrm>
          <a:off x="3186545" y="71385545"/>
          <a:ext cx="1489364" cy="658091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3151922</xdr:colOff>
      <xdr:row>113</xdr:row>
      <xdr:rowOff>190495</xdr:rowOff>
    </xdr:from>
    <xdr:to>
      <xdr:col>2</xdr:col>
      <xdr:colOff>692740</xdr:colOff>
      <xdr:row>116</xdr:row>
      <xdr:rowOff>121222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ED9CC7F6-E35E-4C71-B15F-0ADBFCAE3A3F}"/>
            </a:ext>
          </a:extLst>
        </xdr:cNvPr>
        <xdr:cNvSpPr txBox="1"/>
      </xdr:nvSpPr>
      <xdr:spPr>
        <a:xfrm>
          <a:off x="5074240" y="71472131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GERENCIA DE TI</a:t>
          </a:r>
          <a:endParaRPr lang="es-ES" sz="1800" b="1" baseline="0">
            <a:latin typeface="Arial Narrow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29" name="AutoShape 38" descr="Resultado de imagen para boton agregar icono">
          <a:extLst>
            <a:ext uri="{FF2B5EF4-FFF2-40B4-BE49-F238E27FC236}">
              <a16:creationId xmlns:a16="http://schemas.microsoft.com/office/drawing/2014/main" id="{B498D2E0-4B25-48D1-926A-6089A09585D3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30" name="AutoShape 39" descr="Resultado de imagen para boton agregar icono">
          <a:extLst>
            <a:ext uri="{FF2B5EF4-FFF2-40B4-BE49-F238E27FC236}">
              <a16:creationId xmlns:a16="http://schemas.microsoft.com/office/drawing/2014/main" id="{678E1D1C-5296-499C-9FBE-0666DEB0C88F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31" name="AutoShape 40" descr="Resultado de imagen para boton agregar icono">
          <a:extLst>
            <a:ext uri="{FF2B5EF4-FFF2-40B4-BE49-F238E27FC236}">
              <a16:creationId xmlns:a16="http://schemas.microsoft.com/office/drawing/2014/main" id="{3AEA31C4-C99D-43DC-908E-D06AB674F34F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32" name="AutoShape 42" descr="Z">
          <a:extLst>
            <a:ext uri="{FF2B5EF4-FFF2-40B4-BE49-F238E27FC236}">
              <a16:creationId xmlns:a16="http://schemas.microsoft.com/office/drawing/2014/main" id="{3B2817B8-6557-4559-9263-234C727CB8CD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id="{CFEA5A74-199E-4720-8265-FF97F50D69C9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T118"/>
  <sheetViews>
    <sheetView showGridLines="0" tabSelected="1" zoomScale="55" zoomScaleNormal="55" workbookViewId="0" xr3:uid="{AEA406A1-0E4B-5B11-9CD5-51D6E497D94C}">
      <selection sqref="A1:U1"/>
    </sheetView>
  </sheetViews>
  <sheetFormatPr defaultColWidth="0" defaultRowHeight="15" zeroHeight="1"/>
  <cols>
    <col min="1" max="1" width="24.140625" style="64" customWidth="1"/>
    <col min="2" max="2" width="69" style="64" customWidth="1"/>
    <col min="3" max="3" width="36.42578125" style="64" customWidth="1"/>
    <col min="4" max="4" width="69.28515625" style="149" customWidth="1"/>
    <col min="5" max="5" width="18.28515625" style="150" customWidth="1"/>
    <col min="6" max="6" width="24.28515625" style="64" customWidth="1"/>
    <col min="7" max="7" width="50.7109375" style="64" customWidth="1"/>
    <col min="8" max="8" width="87.42578125" style="64" customWidth="1"/>
    <col min="9" max="9" width="33.85546875" style="64" customWidth="1"/>
    <col min="10" max="10" width="24.5703125" style="64" customWidth="1"/>
    <col min="11" max="11" width="26.42578125" style="64" customWidth="1"/>
    <col min="12" max="12" width="10.7109375" style="64" customWidth="1"/>
    <col min="13" max="13" width="8.7109375" style="64" customWidth="1"/>
    <col min="14" max="14" width="9.42578125" style="64" customWidth="1"/>
    <col min="15" max="15" width="11.5703125" style="64" customWidth="1"/>
    <col min="16" max="16" width="20.85546875" style="64" customWidth="1"/>
    <col min="17" max="17" width="14.42578125" style="64" customWidth="1"/>
    <col min="18" max="18" width="18.140625" style="64" customWidth="1"/>
    <col min="19" max="19" width="14.7109375" style="64" customWidth="1"/>
    <col min="20" max="20" width="45.7109375" style="64" customWidth="1"/>
    <col min="21" max="21" width="11.42578125" style="64" customWidth="1"/>
    <col min="22" max="22" width="11.28515625" style="64" customWidth="1"/>
    <col min="23" max="23" width="12" style="64" customWidth="1"/>
    <col min="24" max="24" width="18.42578125" style="64" customWidth="1"/>
    <col min="25" max="25" width="22.140625" style="64" customWidth="1"/>
    <col min="26" max="26" width="17.7109375" style="64" customWidth="1"/>
    <col min="27" max="27" width="11.140625" style="64" customWidth="1"/>
    <col min="28" max="29" width="16.42578125" style="64" customWidth="1"/>
    <col min="30" max="30" width="29.140625" style="64" customWidth="1"/>
    <col min="31" max="31" width="17.85546875" style="64" customWidth="1"/>
    <col min="32" max="38" width="11.42578125" style="64" customWidth="1"/>
    <col min="39" max="39" width="14.85546875" style="64" customWidth="1"/>
    <col min="40" max="40" width="14.5703125" style="64" customWidth="1"/>
    <col min="41" max="41" width="20.7109375" style="64" customWidth="1"/>
    <col min="42" max="42" width="31.7109375" style="64" customWidth="1"/>
    <col min="43" max="43" width="22.85546875" style="64" customWidth="1"/>
    <col min="44" max="44" width="18.42578125" style="64" customWidth="1"/>
    <col min="45" max="45" width="21.85546875" style="64" customWidth="1"/>
    <col min="46" max="46" width="19.85546875" style="64" customWidth="1"/>
    <col min="47" max="16384" width="0" style="64" hidden="1"/>
  </cols>
  <sheetData>
    <row r="1" spans="1:46" ht="40.5" customHeight="1">
      <c r="A1" s="235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46" ht="40.5" customHeight="1" thickBot="1">
      <c r="A2" s="237" t="s">
        <v>1</v>
      </c>
      <c r="B2" s="237"/>
      <c r="C2" s="238"/>
      <c r="D2" s="238"/>
      <c r="E2" s="238"/>
      <c r="F2" s="238"/>
      <c r="G2" s="238"/>
      <c r="H2" s="238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</row>
    <row r="3" spans="1:46" ht="36.75" customHeight="1">
      <c r="A3" s="65" t="s">
        <v>2</v>
      </c>
      <c r="B3" s="66">
        <v>2019</v>
      </c>
      <c r="C3" s="189" t="s">
        <v>3</v>
      </c>
      <c r="D3" s="190"/>
      <c r="E3" s="190"/>
      <c r="F3" s="190"/>
      <c r="G3" s="190"/>
      <c r="H3" s="191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6" ht="36.75" customHeight="1">
      <c r="A4" s="65" t="s">
        <v>4</v>
      </c>
      <c r="B4" s="66"/>
      <c r="C4" s="69" t="s">
        <v>5</v>
      </c>
      <c r="D4" s="178" t="s">
        <v>6</v>
      </c>
      <c r="E4" s="192" t="s">
        <v>7</v>
      </c>
      <c r="F4" s="192"/>
      <c r="G4" s="192"/>
      <c r="H4" s="193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1:46" ht="69" customHeight="1">
      <c r="A5" s="65" t="s">
        <v>8</v>
      </c>
      <c r="B5" s="66" t="s">
        <v>9</v>
      </c>
      <c r="C5" s="62">
        <v>1</v>
      </c>
      <c r="D5" s="63">
        <v>43490</v>
      </c>
      <c r="E5" s="194" t="s">
        <v>10</v>
      </c>
      <c r="F5" s="194"/>
      <c r="G5" s="194"/>
      <c r="H5" s="195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</row>
    <row r="6" spans="1:46" ht="72" customHeight="1">
      <c r="A6" s="65"/>
      <c r="B6" s="66"/>
      <c r="C6" s="62">
        <v>2</v>
      </c>
      <c r="D6" s="63">
        <v>43550</v>
      </c>
      <c r="E6" s="194" t="s">
        <v>11</v>
      </c>
      <c r="F6" s="194"/>
      <c r="G6" s="194"/>
      <c r="H6" s="195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1"/>
      <c r="AQ6" s="70"/>
      <c r="AR6" s="70"/>
      <c r="AS6" s="70"/>
      <c r="AT6" s="70"/>
    </row>
    <row r="7" spans="1:46" ht="36.75" customHeight="1" thickBot="1">
      <c r="A7" s="65"/>
      <c r="B7" s="66"/>
      <c r="C7" s="39"/>
      <c r="D7" s="40"/>
      <c r="E7" s="196"/>
      <c r="F7" s="196"/>
      <c r="G7" s="196"/>
      <c r="H7" s="19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72"/>
      <c r="W7" s="72"/>
      <c r="X7" s="72"/>
      <c r="Y7" s="72"/>
      <c r="Z7" s="72"/>
      <c r="AA7" s="72"/>
      <c r="AB7" s="72"/>
      <c r="AC7" s="72"/>
      <c r="AD7" s="72"/>
      <c r="AE7" s="72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</row>
    <row r="8" spans="1:46">
      <c r="A8" s="73"/>
      <c r="B8" s="71"/>
      <c r="C8" s="71"/>
      <c r="D8" s="74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68"/>
      <c r="R8" s="68"/>
      <c r="S8" s="68"/>
      <c r="T8" s="68"/>
      <c r="U8" s="6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</row>
    <row r="9" spans="1:46">
      <c r="A9" s="71"/>
      <c r="B9" s="71"/>
      <c r="C9" s="7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79"/>
      <c r="U9" s="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</row>
    <row r="10" spans="1:46">
      <c r="A10" s="76"/>
      <c r="B10" s="68"/>
      <c r="C10" s="68"/>
      <c r="D10" s="180"/>
      <c r="E10" s="180"/>
      <c r="F10" s="180"/>
      <c r="G10" s="180"/>
      <c r="H10" s="180"/>
      <c r="I10" s="180"/>
      <c r="J10" s="180"/>
      <c r="K10" s="180"/>
      <c r="L10" s="182"/>
      <c r="M10" s="182"/>
      <c r="N10" s="182"/>
      <c r="O10" s="182"/>
      <c r="P10" s="175"/>
      <c r="Q10" s="175"/>
      <c r="R10" s="175"/>
      <c r="S10" s="175"/>
      <c r="T10" s="175"/>
      <c r="U10" s="175"/>
      <c r="V10" s="182"/>
      <c r="W10" s="182"/>
      <c r="X10" s="176"/>
      <c r="Y10" s="176"/>
      <c r="Z10" s="176"/>
      <c r="AA10" s="182"/>
      <c r="AB10" s="182"/>
      <c r="AC10" s="176"/>
      <c r="AD10" s="176"/>
      <c r="AE10" s="176"/>
      <c r="AF10" s="182"/>
      <c r="AG10" s="182"/>
      <c r="AH10" s="176"/>
      <c r="AI10" s="176"/>
      <c r="AJ10" s="176"/>
      <c r="AK10" s="182"/>
      <c r="AL10" s="182"/>
      <c r="AM10" s="176"/>
      <c r="AN10" s="176"/>
      <c r="AO10" s="176"/>
      <c r="AP10" s="182"/>
      <c r="AQ10" s="182"/>
      <c r="AR10" s="182"/>
      <c r="AS10" s="176"/>
      <c r="AT10" s="176"/>
    </row>
    <row r="11" spans="1:46" ht="15.75" thickBot="1">
      <c r="A11" s="68"/>
      <c r="B11" s="68"/>
      <c r="C11" s="68"/>
      <c r="D11" s="7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</row>
    <row r="12" spans="1:46" ht="15" customHeight="1">
      <c r="A12" s="241" t="s">
        <v>12</v>
      </c>
      <c r="B12" s="242"/>
      <c r="C12" s="78"/>
      <c r="D12" s="183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7" t="s">
        <v>13</v>
      </c>
      <c r="W12" s="187"/>
      <c r="X12" s="187"/>
      <c r="Y12" s="187"/>
      <c r="Z12" s="187"/>
      <c r="AA12" s="188" t="s">
        <v>13</v>
      </c>
      <c r="AB12" s="188"/>
      <c r="AC12" s="188"/>
      <c r="AD12" s="188"/>
      <c r="AE12" s="188"/>
      <c r="AF12" s="187" t="s">
        <v>13</v>
      </c>
      <c r="AG12" s="187"/>
      <c r="AH12" s="187"/>
      <c r="AI12" s="187"/>
      <c r="AJ12" s="187"/>
      <c r="AK12" s="200" t="s">
        <v>13</v>
      </c>
      <c r="AL12" s="200"/>
      <c r="AM12" s="200"/>
      <c r="AN12" s="200"/>
      <c r="AO12" s="200"/>
      <c r="AP12" s="202" t="s">
        <v>13</v>
      </c>
      <c r="AQ12" s="202"/>
      <c r="AR12" s="202"/>
      <c r="AS12" s="202"/>
      <c r="AT12" s="202"/>
    </row>
    <row r="13" spans="1:46" ht="15.75" customHeight="1" thickBot="1">
      <c r="A13" s="243"/>
      <c r="B13" s="244"/>
      <c r="C13" s="79"/>
      <c r="D13" s="185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99" t="s">
        <v>14</v>
      </c>
      <c r="W13" s="199"/>
      <c r="X13" s="199"/>
      <c r="Y13" s="199"/>
      <c r="Z13" s="199"/>
      <c r="AA13" s="188" t="s">
        <v>15</v>
      </c>
      <c r="AB13" s="188"/>
      <c r="AC13" s="188"/>
      <c r="AD13" s="188"/>
      <c r="AE13" s="188"/>
      <c r="AF13" s="199" t="s">
        <v>16</v>
      </c>
      <c r="AG13" s="199"/>
      <c r="AH13" s="199"/>
      <c r="AI13" s="199"/>
      <c r="AJ13" s="199"/>
      <c r="AK13" s="200" t="s">
        <v>17</v>
      </c>
      <c r="AL13" s="200"/>
      <c r="AM13" s="200"/>
      <c r="AN13" s="200"/>
      <c r="AO13" s="200"/>
      <c r="AP13" s="201" t="s">
        <v>18</v>
      </c>
      <c r="AQ13" s="201"/>
      <c r="AR13" s="201"/>
      <c r="AS13" s="201"/>
      <c r="AT13" s="201"/>
    </row>
    <row r="14" spans="1:46" ht="15" customHeight="1" thickBot="1">
      <c r="A14" s="245"/>
      <c r="B14" s="246"/>
      <c r="C14" s="168"/>
      <c r="D14" s="220" t="s">
        <v>19</v>
      </c>
      <c r="E14" s="221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2"/>
      <c r="T14" s="174"/>
      <c r="U14" s="174"/>
      <c r="V14" s="206"/>
      <c r="W14" s="206"/>
      <c r="X14" s="218" t="s">
        <v>20</v>
      </c>
      <c r="Y14" s="206" t="s">
        <v>21</v>
      </c>
      <c r="Z14" s="206" t="s">
        <v>22</v>
      </c>
      <c r="AA14" s="223"/>
      <c r="AB14" s="223"/>
      <c r="AC14" s="223" t="s">
        <v>20</v>
      </c>
      <c r="AD14" s="223" t="s">
        <v>21</v>
      </c>
      <c r="AE14" s="223" t="s">
        <v>22</v>
      </c>
      <c r="AF14" s="206"/>
      <c r="AG14" s="206"/>
      <c r="AH14" s="206" t="s">
        <v>20</v>
      </c>
      <c r="AI14" s="206" t="s">
        <v>21</v>
      </c>
      <c r="AJ14" s="206" t="s">
        <v>22</v>
      </c>
      <c r="AK14" s="204"/>
      <c r="AL14" s="204"/>
      <c r="AM14" s="204" t="s">
        <v>20</v>
      </c>
      <c r="AN14" s="204" t="s">
        <v>21</v>
      </c>
      <c r="AO14" s="204" t="s">
        <v>22</v>
      </c>
      <c r="AP14" s="203" t="s">
        <v>23</v>
      </c>
      <c r="AQ14" s="203"/>
      <c r="AR14" s="203"/>
      <c r="AS14" s="203" t="s">
        <v>20</v>
      </c>
      <c r="AT14" s="209" t="s">
        <v>24</v>
      </c>
    </row>
    <row r="15" spans="1:46" ht="43.5" customHeight="1" thickBot="1">
      <c r="A15" s="80" t="s">
        <v>25</v>
      </c>
      <c r="B15" s="81" t="s">
        <v>26</v>
      </c>
      <c r="C15" s="247" t="s">
        <v>27</v>
      </c>
      <c r="D15" s="82" t="s">
        <v>28</v>
      </c>
      <c r="E15" s="83" t="s">
        <v>29</v>
      </c>
      <c r="F15" s="84" t="s">
        <v>30</v>
      </c>
      <c r="G15" s="85" t="s">
        <v>31</v>
      </c>
      <c r="H15" s="85" t="s">
        <v>32</v>
      </c>
      <c r="I15" s="85" t="s">
        <v>33</v>
      </c>
      <c r="J15" s="85" t="s">
        <v>34</v>
      </c>
      <c r="K15" s="85" t="s">
        <v>35</v>
      </c>
      <c r="L15" s="85" t="s">
        <v>36</v>
      </c>
      <c r="M15" s="85" t="s">
        <v>37</v>
      </c>
      <c r="N15" s="85" t="s">
        <v>38</v>
      </c>
      <c r="O15" s="85" t="s">
        <v>39</v>
      </c>
      <c r="P15" s="85" t="s">
        <v>40</v>
      </c>
      <c r="Q15" s="85" t="s">
        <v>41</v>
      </c>
      <c r="R15" s="85" t="s">
        <v>42</v>
      </c>
      <c r="S15" s="85" t="s">
        <v>43</v>
      </c>
      <c r="T15" s="85" t="s">
        <v>44</v>
      </c>
      <c r="U15" s="85" t="s">
        <v>45</v>
      </c>
      <c r="V15" s="173" t="s">
        <v>46</v>
      </c>
      <c r="W15" s="173" t="s">
        <v>47</v>
      </c>
      <c r="X15" s="219"/>
      <c r="Y15" s="207"/>
      <c r="Z15" s="207"/>
      <c r="AA15" s="172" t="s">
        <v>46</v>
      </c>
      <c r="AB15" s="172" t="s">
        <v>47</v>
      </c>
      <c r="AC15" s="227"/>
      <c r="AD15" s="227"/>
      <c r="AE15" s="227"/>
      <c r="AF15" s="173" t="s">
        <v>46</v>
      </c>
      <c r="AG15" s="173" t="s">
        <v>47</v>
      </c>
      <c r="AH15" s="207"/>
      <c r="AI15" s="207"/>
      <c r="AJ15" s="207"/>
      <c r="AK15" s="171" t="s">
        <v>46</v>
      </c>
      <c r="AL15" s="171" t="s">
        <v>47</v>
      </c>
      <c r="AM15" s="205"/>
      <c r="AN15" s="205"/>
      <c r="AO15" s="205"/>
      <c r="AP15" s="177" t="s">
        <v>31</v>
      </c>
      <c r="AQ15" s="177" t="s">
        <v>46</v>
      </c>
      <c r="AR15" s="177" t="s">
        <v>47</v>
      </c>
      <c r="AS15" s="208"/>
      <c r="AT15" s="210"/>
    </row>
    <row r="16" spans="1:46" ht="15.75" thickBot="1">
      <c r="A16" s="86"/>
      <c r="B16" s="87"/>
      <c r="C16" s="247"/>
      <c r="D16" s="88" t="s">
        <v>48</v>
      </c>
      <c r="E16" s="89"/>
      <c r="F16" s="90" t="s">
        <v>48</v>
      </c>
      <c r="G16" s="91" t="s">
        <v>48</v>
      </c>
      <c r="H16" s="91" t="s">
        <v>48</v>
      </c>
      <c r="I16" s="91" t="s">
        <v>48</v>
      </c>
      <c r="J16" s="91" t="s">
        <v>48</v>
      </c>
      <c r="K16" s="91" t="s">
        <v>48</v>
      </c>
      <c r="L16" s="92" t="s">
        <v>48</v>
      </c>
      <c r="M16" s="92" t="s">
        <v>48</v>
      </c>
      <c r="N16" s="92" t="s">
        <v>48</v>
      </c>
      <c r="O16" s="92" t="s">
        <v>48</v>
      </c>
      <c r="P16" s="91" t="s">
        <v>48</v>
      </c>
      <c r="Q16" s="91" t="s">
        <v>48</v>
      </c>
      <c r="R16" s="91" t="s">
        <v>48</v>
      </c>
      <c r="S16" s="91" t="s">
        <v>48</v>
      </c>
      <c r="T16" s="91"/>
      <c r="U16" s="91"/>
      <c r="V16" s="93" t="s">
        <v>48</v>
      </c>
      <c r="W16" s="93"/>
      <c r="X16" s="94" t="s">
        <v>48</v>
      </c>
      <c r="Y16" s="93" t="s">
        <v>48</v>
      </c>
      <c r="Z16" s="93" t="s">
        <v>48</v>
      </c>
      <c r="AA16" s="95" t="s">
        <v>48</v>
      </c>
      <c r="AB16" s="95" t="s">
        <v>48</v>
      </c>
      <c r="AC16" s="95" t="s">
        <v>48</v>
      </c>
      <c r="AD16" s="95" t="s">
        <v>48</v>
      </c>
      <c r="AE16" s="95" t="s">
        <v>48</v>
      </c>
      <c r="AF16" s="93" t="s">
        <v>48</v>
      </c>
      <c r="AG16" s="93" t="s">
        <v>48</v>
      </c>
      <c r="AH16" s="93"/>
      <c r="AI16" s="93" t="s">
        <v>48</v>
      </c>
      <c r="AJ16" s="93" t="s">
        <v>48</v>
      </c>
      <c r="AK16" s="96" t="s">
        <v>48</v>
      </c>
      <c r="AL16" s="96" t="s">
        <v>48</v>
      </c>
      <c r="AM16" s="96" t="s">
        <v>48</v>
      </c>
      <c r="AN16" s="96" t="s">
        <v>48</v>
      </c>
      <c r="AO16" s="96" t="s">
        <v>48</v>
      </c>
      <c r="AP16" s="97" t="s">
        <v>48</v>
      </c>
      <c r="AQ16" s="97"/>
      <c r="AR16" s="97" t="s">
        <v>48</v>
      </c>
      <c r="AS16" s="97" t="s">
        <v>48</v>
      </c>
      <c r="AT16" s="98" t="s">
        <v>48</v>
      </c>
    </row>
    <row r="17" spans="1:46" s="113" customFormat="1" ht="93" customHeight="1" thickBot="1">
      <c r="A17" s="99">
        <v>1</v>
      </c>
      <c r="B17" s="100" t="s">
        <v>49</v>
      </c>
      <c r="C17" s="101" t="s">
        <v>50</v>
      </c>
      <c r="D17" s="102" t="s">
        <v>51</v>
      </c>
      <c r="E17" s="103">
        <v>0.05</v>
      </c>
      <c r="F17" s="104" t="s">
        <v>52</v>
      </c>
      <c r="G17" s="102" t="s">
        <v>53</v>
      </c>
      <c r="H17" s="102" t="s">
        <v>54</v>
      </c>
      <c r="I17" s="166" t="s">
        <v>55</v>
      </c>
      <c r="J17" s="104" t="s">
        <v>56</v>
      </c>
      <c r="K17" s="104" t="s">
        <v>57</v>
      </c>
      <c r="L17" s="105">
        <v>0</v>
      </c>
      <c r="M17" s="106">
        <v>0.1</v>
      </c>
      <c r="N17" s="105">
        <v>0</v>
      </c>
      <c r="O17" s="105">
        <v>0</v>
      </c>
      <c r="P17" s="107">
        <f>SUM(L17:O17)</f>
        <v>0.1</v>
      </c>
      <c r="Q17" s="105" t="s">
        <v>58</v>
      </c>
      <c r="R17" s="102" t="s">
        <v>59</v>
      </c>
      <c r="S17" s="102" t="s">
        <v>60</v>
      </c>
      <c r="T17" s="108" t="s">
        <v>61</v>
      </c>
      <c r="U17" s="108"/>
      <c r="V17" s="105">
        <v>0</v>
      </c>
      <c r="W17" s="47"/>
      <c r="X17" s="110" t="s">
        <v>62</v>
      </c>
      <c r="Y17" s="48"/>
      <c r="Z17" s="48"/>
      <c r="AA17" s="106">
        <v>0.1</v>
      </c>
      <c r="AB17" s="49"/>
      <c r="AC17" s="112">
        <f>AB17/AA17</f>
        <v>0</v>
      </c>
      <c r="AD17" s="46"/>
      <c r="AE17" s="46"/>
      <c r="AF17" s="105">
        <v>0</v>
      </c>
      <c r="AG17" s="47"/>
      <c r="AH17" s="112" t="s">
        <v>62</v>
      </c>
      <c r="AI17" s="46"/>
      <c r="AJ17" s="46"/>
      <c r="AK17" s="105">
        <v>0</v>
      </c>
      <c r="AL17" s="47"/>
      <c r="AM17" s="112" t="s">
        <v>62</v>
      </c>
      <c r="AN17" s="42"/>
      <c r="AO17" s="46"/>
      <c r="AP17" s="102" t="s">
        <v>53</v>
      </c>
      <c r="AQ17" s="109">
        <v>0.1</v>
      </c>
      <c r="AR17" s="53"/>
      <c r="AS17" s="112">
        <f>AR17/AQ17</f>
        <v>0</v>
      </c>
      <c r="AT17" s="43"/>
    </row>
    <row r="18" spans="1:46" s="113" customFormat="1" ht="93" customHeight="1" thickBot="1">
      <c r="A18" s="99">
        <v>1</v>
      </c>
      <c r="B18" s="100" t="s">
        <v>49</v>
      </c>
      <c r="C18" s="101" t="s">
        <v>50</v>
      </c>
      <c r="D18" s="102" t="s">
        <v>63</v>
      </c>
      <c r="E18" s="103">
        <v>0.05</v>
      </c>
      <c r="F18" s="104" t="s">
        <v>52</v>
      </c>
      <c r="G18" s="102" t="s">
        <v>64</v>
      </c>
      <c r="H18" s="102" t="s">
        <v>65</v>
      </c>
      <c r="I18" s="114">
        <v>0.253</v>
      </c>
      <c r="J18" s="104" t="s">
        <v>66</v>
      </c>
      <c r="K18" s="104" t="s">
        <v>67</v>
      </c>
      <c r="L18" s="105">
        <v>0</v>
      </c>
      <c r="M18" s="106">
        <v>0.4</v>
      </c>
      <c r="N18" s="106">
        <v>0.55000000000000004</v>
      </c>
      <c r="O18" s="106">
        <v>0.65</v>
      </c>
      <c r="P18" s="107">
        <f>+O18</f>
        <v>0.65</v>
      </c>
      <c r="Q18" s="105" t="s">
        <v>68</v>
      </c>
      <c r="R18" s="102" t="s">
        <v>69</v>
      </c>
      <c r="S18" s="102" t="s">
        <v>60</v>
      </c>
      <c r="T18" s="108" t="s">
        <v>70</v>
      </c>
      <c r="U18" s="108"/>
      <c r="V18" s="105">
        <v>0</v>
      </c>
      <c r="W18" s="46"/>
      <c r="X18" s="110" t="s">
        <v>62</v>
      </c>
      <c r="Y18" s="48"/>
      <c r="Z18" s="48"/>
      <c r="AA18" s="106">
        <v>0.4</v>
      </c>
      <c r="AB18" s="51"/>
      <c r="AC18" s="112">
        <f t="shared" ref="AC18:AC33" si="0">AB18/AA18</f>
        <v>0</v>
      </c>
      <c r="AD18" s="46"/>
      <c r="AE18" s="46"/>
      <c r="AF18" s="106">
        <v>0.55000000000000004</v>
      </c>
      <c r="AG18" s="46"/>
      <c r="AH18" s="112">
        <f t="shared" ref="AH18:AH30" si="1">AG18/AF18</f>
        <v>0</v>
      </c>
      <c r="AI18" s="46"/>
      <c r="AJ18" s="46"/>
      <c r="AK18" s="106">
        <v>0.65</v>
      </c>
      <c r="AL18" s="47"/>
      <c r="AM18" s="112">
        <f t="shared" ref="AM18:AM33" si="2">AL18/AK18</f>
        <v>0</v>
      </c>
      <c r="AN18" s="42"/>
      <c r="AO18" s="46"/>
      <c r="AP18" s="102" t="s">
        <v>64</v>
      </c>
      <c r="AQ18" s="111">
        <v>0.65</v>
      </c>
      <c r="AR18" s="49"/>
      <c r="AS18" s="112">
        <f t="shared" ref="AS18:AS33" si="3">AR18/AQ18</f>
        <v>0</v>
      </c>
      <c r="AT18" s="43"/>
    </row>
    <row r="19" spans="1:46" s="113" customFormat="1" ht="77.25" customHeight="1" thickBot="1">
      <c r="A19" s="99">
        <v>6</v>
      </c>
      <c r="B19" s="100" t="s">
        <v>71</v>
      </c>
      <c r="C19" s="101" t="s">
        <v>72</v>
      </c>
      <c r="D19" s="102" t="s">
        <v>73</v>
      </c>
      <c r="E19" s="103">
        <v>0.05</v>
      </c>
      <c r="F19" s="108" t="s">
        <v>52</v>
      </c>
      <c r="G19" s="100" t="s">
        <v>74</v>
      </c>
      <c r="H19" s="100" t="s">
        <v>75</v>
      </c>
      <c r="I19" s="167" t="s">
        <v>76</v>
      </c>
      <c r="J19" s="108" t="s">
        <v>66</v>
      </c>
      <c r="K19" s="108" t="s">
        <v>77</v>
      </c>
      <c r="L19" s="106">
        <v>0.09</v>
      </c>
      <c r="M19" s="106">
        <v>0.5</v>
      </c>
      <c r="N19" s="106">
        <v>0.55000000000000004</v>
      </c>
      <c r="O19" s="106">
        <v>0.95</v>
      </c>
      <c r="P19" s="115">
        <v>0.95</v>
      </c>
      <c r="Q19" s="105" t="s">
        <v>78</v>
      </c>
      <c r="R19" s="100" t="s">
        <v>79</v>
      </c>
      <c r="S19" s="102" t="s">
        <v>60</v>
      </c>
      <c r="T19" s="108" t="s">
        <v>79</v>
      </c>
      <c r="U19" s="108"/>
      <c r="V19" s="106">
        <v>0.09</v>
      </c>
      <c r="W19" s="52"/>
      <c r="X19" s="110">
        <f t="shared" ref="X19:X31" si="4">W19/V19</f>
        <v>0</v>
      </c>
      <c r="Y19" s="48"/>
      <c r="Z19" s="48"/>
      <c r="AA19" s="106">
        <v>0.5</v>
      </c>
      <c r="AB19" s="49"/>
      <c r="AC19" s="112">
        <f t="shared" si="0"/>
        <v>0</v>
      </c>
      <c r="AD19" s="46"/>
      <c r="AE19" s="46"/>
      <c r="AF19" s="106">
        <v>0.55000000000000004</v>
      </c>
      <c r="AG19" s="47"/>
      <c r="AH19" s="112">
        <f t="shared" si="1"/>
        <v>0</v>
      </c>
      <c r="AI19" s="46"/>
      <c r="AJ19" s="46"/>
      <c r="AK19" s="106">
        <v>0.95</v>
      </c>
      <c r="AL19" s="47"/>
      <c r="AM19" s="112">
        <f t="shared" si="2"/>
        <v>0</v>
      </c>
      <c r="AN19" s="42"/>
      <c r="AO19" s="46"/>
      <c r="AP19" s="100" t="s">
        <v>74</v>
      </c>
      <c r="AQ19" s="111">
        <v>0.95</v>
      </c>
      <c r="AR19" s="53"/>
      <c r="AS19" s="112">
        <f t="shared" si="3"/>
        <v>0</v>
      </c>
      <c r="AT19" s="43"/>
    </row>
    <row r="20" spans="1:46" s="113" customFormat="1" ht="81.75" customHeight="1" thickBot="1">
      <c r="A20" s="99">
        <v>6</v>
      </c>
      <c r="B20" s="100" t="s">
        <v>71</v>
      </c>
      <c r="C20" s="101" t="s">
        <v>72</v>
      </c>
      <c r="D20" s="102" t="s">
        <v>80</v>
      </c>
      <c r="E20" s="103">
        <v>0.04</v>
      </c>
      <c r="F20" s="108" t="s">
        <v>81</v>
      </c>
      <c r="G20" s="100" t="s">
        <v>82</v>
      </c>
      <c r="H20" s="100" t="s">
        <v>83</v>
      </c>
      <c r="I20" s="167" t="s">
        <v>84</v>
      </c>
      <c r="J20" s="108" t="s">
        <v>66</v>
      </c>
      <c r="K20" s="108" t="s">
        <v>85</v>
      </c>
      <c r="L20" s="106">
        <v>0.03</v>
      </c>
      <c r="M20" s="106">
        <v>0.05</v>
      </c>
      <c r="N20" s="106">
        <v>0.2</v>
      </c>
      <c r="O20" s="106">
        <v>0.4</v>
      </c>
      <c r="P20" s="107">
        <v>0.4</v>
      </c>
      <c r="Q20" s="105" t="s">
        <v>78</v>
      </c>
      <c r="R20" s="100" t="s">
        <v>79</v>
      </c>
      <c r="S20" s="102" t="s">
        <v>60</v>
      </c>
      <c r="T20" s="108" t="s">
        <v>79</v>
      </c>
      <c r="U20" s="108"/>
      <c r="V20" s="106">
        <v>0.03</v>
      </c>
      <c r="W20" s="46"/>
      <c r="X20" s="110">
        <f t="shared" si="4"/>
        <v>0</v>
      </c>
      <c r="Y20" s="48"/>
      <c r="Z20" s="48"/>
      <c r="AA20" s="106">
        <v>0.05</v>
      </c>
      <c r="AB20" s="51"/>
      <c r="AC20" s="112">
        <f t="shared" si="0"/>
        <v>0</v>
      </c>
      <c r="AD20" s="46"/>
      <c r="AE20" s="46"/>
      <c r="AF20" s="106">
        <v>0.2</v>
      </c>
      <c r="AG20" s="46"/>
      <c r="AH20" s="112">
        <f t="shared" si="1"/>
        <v>0</v>
      </c>
      <c r="AI20" s="46"/>
      <c r="AJ20" s="46"/>
      <c r="AK20" s="106">
        <v>0.4</v>
      </c>
      <c r="AL20" s="47"/>
      <c r="AM20" s="112">
        <f t="shared" si="2"/>
        <v>0</v>
      </c>
      <c r="AN20" s="42"/>
      <c r="AO20" s="46"/>
      <c r="AP20" s="100" t="s">
        <v>82</v>
      </c>
      <c r="AQ20" s="111">
        <v>0.4</v>
      </c>
      <c r="AR20" s="49"/>
      <c r="AS20" s="112">
        <f t="shared" si="3"/>
        <v>0</v>
      </c>
      <c r="AT20" s="43"/>
    </row>
    <row r="21" spans="1:46" s="113" customFormat="1" ht="84.75" customHeight="1" thickBot="1">
      <c r="A21" s="99">
        <v>6</v>
      </c>
      <c r="B21" s="100" t="s">
        <v>71</v>
      </c>
      <c r="C21" s="101" t="s">
        <v>72</v>
      </c>
      <c r="D21" s="102" t="s">
        <v>86</v>
      </c>
      <c r="E21" s="103">
        <v>0.05</v>
      </c>
      <c r="F21" s="108" t="s">
        <v>81</v>
      </c>
      <c r="G21" s="100" t="s">
        <v>87</v>
      </c>
      <c r="H21" s="100" t="s">
        <v>88</v>
      </c>
      <c r="I21" s="167" t="s">
        <v>89</v>
      </c>
      <c r="J21" s="108" t="s">
        <v>66</v>
      </c>
      <c r="K21" s="108" t="s">
        <v>85</v>
      </c>
      <c r="L21" s="106">
        <v>0.05</v>
      </c>
      <c r="M21" s="106">
        <v>0.2</v>
      </c>
      <c r="N21" s="106">
        <v>0.4</v>
      </c>
      <c r="O21" s="106">
        <v>0.5</v>
      </c>
      <c r="P21" s="107">
        <v>0.5</v>
      </c>
      <c r="Q21" s="105" t="s">
        <v>78</v>
      </c>
      <c r="R21" s="100" t="s">
        <v>79</v>
      </c>
      <c r="S21" s="102" t="s">
        <v>60</v>
      </c>
      <c r="T21" s="108" t="s">
        <v>79</v>
      </c>
      <c r="U21" s="108"/>
      <c r="V21" s="106">
        <v>0.05</v>
      </c>
      <c r="W21" s="47"/>
      <c r="X21" s="110">
        <f t="shared" si="4"/>
        <v>0</v>
      </c>
      <c r="Y21" s="48"/>
      <c r="Z21" s="48"/>
      <c r="AA21" s="106">
        <v>0.2</v>
      </c>
      <c r="AB21" s="53"/>
      <c r="AC21" s="112">
        <f t="shared" si="0"/>
        <v>0</v>
      </c>
      <c r="AD21" s="46"/>
      <c r="AE21" s="46"/>
      <c r="AF21" s="106">
        <v>0.4</v>
      </c>
      <c r="AG21" s="46"/>
      <c r="AH21" s="112">
        <f t="shared" si="1"/>
        <v>0</v>
      </c>
      <c r="AI21" s="46"/>
      <c r="AJ21" s="46"/>
      <c r="AK21" s="106">
        <v>0.5</v>
      </c>
      <c r="AL21" s="47"/>
      <c r="AM21" s="112">
        <f t="shared" si="2"/>
        <v>0</v>
      </c>
      <c r="AN21" s="42"/>
      <c r="AO21" s="54"/>
      <c r="AP21" s="100" t="s">
        <v>87</v>
      </c>
      <c r="AQ21" s="116">
        <v>0.5</v>
      </c>
      <c r="AR21" s="49"/>
      <c r="AS21" s="112">
        <f t="shared" si="3"/>
        <v>0</v>
      </c>
      <c r="AT21" s="43"/>
    </row>
    <row r="22" spans="1:46" s="113" customFormat="1" ht="75" customHeight="1" thickBot="1">
      <c r="A22" s="99">
        <v>6</v>
      </c>
      <c r="B22" s="100" t="s">
        <v>71</v>
      </c>
      <c r="C22" s="101" t="s">
        <v>72</v>
      </c>
      <c r="D22" s="102" t="s">
        <v>90</v>
      </c>
      <c r="E22" s="103">
        <v>0.05</v>
      </c>
      <c r="F22" s="108" t="s">
        <v>81</v>
      </c>
      <c r="G22" s="100" t="s">
        <v>91</v>
      </c>
      <c r="H22" s="100" t="s">
        <v>92</v>
      </c>
      <c r="I22" s="167" t="s">
        <v>93</v>
      </c>
      <c r="J22" s="108" t="s">
        <v>66</v>
      </c>
      <c r="K22" s="108" t="s">
        <v>85</v>
      </c>
      <c r="L22" s="106">
        <v>7.0000000000000007E-2</v>
      </c>
      <c r="M22" s="106">
        <v>0.2</v>
      </c>
      <c r="N22" s="106">
        <v>0.4</v>
      </c>
      <c r="O22" s="106">
        <v>0.5</v>
      </c>
      <c r="P22" s="107">
        <f>+O22</f>
        <v>0.5</v>
      </c>
      <c r="Q22" s="105" t="s">
        <v>78</v>
      </c>
      <c r="R22" s="100" t="s">
        <v>79</v>
      </c>
      <c r="S22" s="102" t="s">
        <v>60</v>
      </c>
      <c r="T22" s="108" t="s">
        <v>79</v>
      </c>
      <c r="U22" s="108"/>
      <c r="V22" s="106">
        <v>7.0000000000000007E-2</v>
      </c>
      <c r="W22" s="46"/>
      <c r="X22" s="110">
        <f t="shared" si="4"/>
        <v>0</v>
      </c>
      <c r="Y22" s="48"/>
      <c r="Z22" s="48"/>
      <c r="AA22" s="106">
        <v>0.2</v>
      </c>
      <c r="AB22" s="49"/>
      <c r="AC22" s="112">
        <f t="shared" si="0"/>
        <v>0</v>
      </c>
      <c r="AD22" s="46"/>
      <c r="AE22" s="46"/>
      <c r="AF22" s="106">
        <v>0.4</v>
      </c>
      <c r="AG22" s="46"/>
      <c r="AH22" s="112">
        <f t="shared" si="1"/>
        <v>0</v>
      </c>
      <c r="AI22" s="46"/>
      <c r="AJ22" s="46"/>
      <c r="AK22" s="106">
        <v>0.5</v>
      </c>
      <c r="AL22" s="47"/>
      <c r="AM22" s="112">
        <f t="shared" si="2"/>
        <v>0</v>
      </c>
      <c r="AN22" s="42"/>
      <c r="AO22" s="50"/>
      <c r="AP22" s="100" t="s">
        <v>91</v>
      </c>
      <c r="AQ22" s="117">
        <v>0.5</v>
      </c>
      <c r="AR22" s="49"/>
      <c r="AS22" s="112">
        <f t="shared" si="3"/>
        <v>0</v>
      </c>
      <c r="AT22" s="43"/>
    </row>
    <row r="23" spans="1:46" s="113" customFormat="1" ht="75" customHeight="1" thickBot="1">
      <c r="A23" s="99">
        <v>1</v>
      </c>
      <c r="B23" s="100" t="s">
        <v>94</v>
      </c>
      <c r="C23" s="101" t="s">
        <v>95</v>
      </c>
      <c r="D23" s="100" t="s">
        <v>96</v>
      </c>
      <c r="E23" s="118">
        <v>0.04</v>
      </c>
      <c r="F23" s="105" t="s">
        <v>81</v>
      </c>
      <c r="G23" s="119" t="s">
        <v>97</v>
      </c>
      <c r="H23" s="119" t="s">
        <v>98</v>
      </c>
      <c r="I23" s="120">
        <v>9630</v>
      </c>
      <c r="J23" s="121" t="s">
        <v>56</v>
      </c>
      <c r="K23" s="121" t="s">
        <v>99</v>
      </c>
      <c r="L23" s="122">
        <v>0</v>
      </c>
      <c r="M23" s="122">
        <v>0.3</v>
      </c>
      <c r="N23" s="122">
        <v>0</v>
      </c>
      <c r="O23" s="122">
        <v>0.3</v>
      </c>
      <c r="P23" s="123">
        <v>0.6</v>
      </c>
      <c r="Q23" s="108" t="s">
        <v>58</v>
      </c>
      <c r="R23" s="123" t="s">
        <v>100</v>
      </c>
      <c r="S23" s="108" t="s">
        <v>101</v>
      </c>
      <c r="T23" s="108" t="s">
        <v>100</v>
      </c>
      <c r="U23" s="108"/>
      <c r="V23" s="122">
        <v>0</v>
      </c>
      <c r="W23" s="54"/>
      <c r="X23" s="110" t="s">
        <v>62</v>
      </c>
      <c r="Y23" s="55"/>
      <c r="Z23" s="55"/>
      <c r="AA23" s="122">
        <v>0.3</v>
      </c>
      <c r="AB23" s="56"/>
      <c r="AC23" s="112">
        <f t="shared" si="0"/>
        <v>0</v>
      </c>
      <c r="AD23" s="54"/>
      <c r="AE23" s="54"/>
      <c r="AF23" s="122"/>
      <c r="AG23" s="54"/>
      <c r="AH23" s="112" t="s">
        <v>62</v>
      </c>
      <c r="AI23" s="54"/>
      <c r="AJ23" s="54"/>
      <c r="AK23" s="122">
        <v>0.3</v>
      </c>
      <c r="AL23" s="57"/>
      <c r="AM23" s="112">
        <f t="shared" si="2"/>
        <v>0</v>
      </c>
      <c r="AN23" s="44"/>
      <c r="AO23" s="50"/>
      <c r="AP23" s="119" t="s">
        <v>97</v>
      </c>
      <c r="AQ23" s="117">
        <v>0.6</v>
      </c>
      <c r="AR23" s="56"/>
      <c r="AS23" s="112">
        <f t="shared" si="3"/>
        <v>0</v>
      </c>
      <c r="AT23" s="45"/>
    </row>
    <row r="24" spans="1:46" s="113" customFormat="1" ht="75" customHeight="1" thickBot="1">
      <c r="A24" s="99">
        <v>1</v>
      </c>
      <c r="B24" s="100" t="s">
        <v>94</v>
      </c>
      <c r="C24" s="101" t="s">
        <v>95</v>
      </c>
      <c r="D24" s="100" t="s">
        <v>102</v>
      </c>
      <c r="E24" s="118">
        <v>0.04</v>
      </c>
      <c r="F24" s="105" t="s">
        <v>81</v>
      </c>
      <c r="G24" s="119" t="s">
        <v>97</v>
      </c>
      <c r="H24" s="119" t="s">
        <v>103</v>
      </c>
      <c r="I24" s="120">
        <v>1839</v>
      </c>
      <c r="J24" s="121" t="s">
        <v>56</v>
      </c>
      <c r="K24" s="121" t="s">
        <v>99</v>
      </c>
      <c r="L24" s="122">
        <v>0</v>
      </c>
      <c r="M24" s="122">
        <v>0.3</v>
      </c>
      <c r="N24" s="122">
        <v>0</v>
      </c>
      <c r="O24" s="122">
        <v>0.3</v>
      </c>
      <c r="P24" s="123">
        <v>0.6</v>
      </c>
      <c r="Q24" s="108" t="s">
        <v>58</v>
      </c>
      <c r="R24" s="123" t="s">
        <v>100</v>
      </c>
      <c r="S24" s="108" t="s">
        <v>101</v>
      </c>
      <c r="T24" s="108" t="s">
        <v>104</v>
      </c>
      <c r="U24" s="108"/>
      <c r="V24" s="122">
        <v>0</v>
      </c>
      <c r="W24" s="54"/>
      <c r="X24" s="110" t="s">
        <v>62</v>
      </c>
      <c r="Y24" s="55"/>
      <c r="Z24" s="55"/>
      <c r="AA24" s="122">
        <v>0.3</v>
      </c>
      <c r="AB24" s="56"/>
      <c r="AC24" s="112">
        <f t="shared" si="0"/>
        <v>0</v>
      </c>
      <c r="AD24" s="54"/>
      <c r="AE24" s="54"/>
      <c r="AF24" s="122"/>
      <c r="AG24" s="54"/>
      <c r="AH24" s="112" t="s">
        <v>62</v>
      </c>
      <c r="AI24" s="54"/>
      <c r="AJ24" s="54"/>
      <c r="AK24" s="122">
        <v>0.3</v>
      </c>
      <c r="AL24" s="57"/>
      <c r="AM24" s="112">
        <f t="shared" si="2"/>
        <v>0</v>
      </c>
      <c r="AN24" s="44"/>
      <c r="AO24" s="50"/>
      <c r="AP24" s="119" t="s">
        <v>97</v>
      </c>
      <c r="AQ24" s="117">
        <v>0.6</v>
      </c>
      <c r="AR24" s="56"/>
      <c r="AS24" s="112">
        <f t="shared" si="3"/>
        <v>0</v>
      </c>
      <c r="AT24" s="45"/>
    </row>
    <row r="25" spans="1:46" s="113" customFormat="1" ht="75" customHeight="1" thickBot="1">
      <c r="A25" s="99">
        <v>1</v>
      </c>
      <c r="B25" s="100" t="s">
        <v>94</v>
      </c>
      <c r="C25" s="101" t="s">
        <v>95</v>
      </c>
      <c r="D25" s="124" t="s">
        <v>105</v>
      </c>
      <c r="E25" s="125">
        <v>0.12</v>
      </c>
      <c r="F25" s="121" t="s">
        <v>81</v>
      </c>
      <c r="G25" s="100" t="s">
        <v>106</v>
      </c>
      <c r="H25" s="100" t="s">
        <v>107</v>
      </c>
      <c r="I25" s="105">
        <v>46</v>
      </c>
      <c r="J25" s="121" t="s">
        <v>56</v>
      </c>
      <c r="K25" s="121" t="s">
        <v>108</v>
      </c>
      <c r="L25" s="126">
        <v>10</v>
      </c>
      <c r="M25" s="126">
        <v>10</v>
      </c>
      <c r="N25" s="126">
        <v>10</v>
      </c>
      <c r="O25" s="126">
        <v>12</v>
      </c>
      <c r="P25" s="123">
        <v>0.42</v>
      </c>
      <c r="Q25" s="108" t="s">
        <v>58</v>
      </c>
      <c r="R25" s="108" t="s">
        <v>109</v>
      </c>
      <c r="S25" s="108" t="s">
        <v>101</v>
      </c>
      <c r="T25" s="121" t="s">
        <v>110</v>
      </c>
      <c r="U25" s="126"/>
      <c r="V25" s="126">
        <v>10</v>
      </c>
      <c r="W25" s="60"/>
      <c r="X25" s="110">
        <f t="shared" si="4"/>
        <v>0</v>
      </c>
      <c r="Y25" s="55"/>
      <c r="Z25" s="55"/>
      <c r="AA25" s="126">
        <v>10</v>
      </c>
      <c r="AB25" s="61"/>
      <c r="AC25" s="112">
        <f t="shared" si="0"/>
        <v>0</v>
      </c>
      <c r="AD25" s="54"/>
      <c r="AE25" s="54"/>
      <c r="AF25" s="126">
        <v>10</v>
      </c>
      <c r="AG25" s="60"/>
      <c r="AH25" s="112">
        <f t="shared" si="1"/>
        <v>0</v>
      </c>
      <c r="AI25" s="54"/>
      <c r="AJ25" s="54"/>
      <c r="AK25" s="126">
        <v>12</v>
      </c>
      <c r="AL25" s="60"/>
      <c r="AM25" s="112">
        <f t="shared" si="2"/>
        <v>0</v>
      </c>
      <c r="AN25" s="44"/>
      <c r="AO25" s="50"/>
      <c r="AP25" s="100" t="s">
        <v>106</v>
      </c>
      <c r="AQ25" s="108">
        <v>42</v>
      </c>
      <c r="AR25" s="61"/>
      <c r="AS25" s="112">
        <f t="shared" si="3"/>
        <v>0</v>
      </c>
      <c r="AT25" s="45"/>
    </row>
    <row r="26" spans="1:46" s="113" customFormat="1" ht="75" customHeight="1" thickBot="1">
      <c r="A26" s="99">
        <v>1</v>
      </c>
      <c r="B26" s="100" t="s">
        <v>94</v>
      </c>
      <c r="C26" s="101" t="s">
        <v>95</v>
      </c>
      <c r="D26" s="124" t="s">
        <v>111</v>
      </c>
      <c r="E26" s="125">
        <v>0.12</v>
      </c>
      <c r="F26" s="121" t="s">
        <v>81</v>
      </c>
      <c r="G26" s="100" t="s">
        <v>112</v>
      </c>
      <c r="H26" s="100" t="s">
        <v>113</v>
      </c>
      <c r="I26" s="105">
        <v>48</v>
      </c>
      <c r="J26" s="108" t="s">
        <v>56</v>
      </c>
      <c r="K26" s="121" t="s">
        <v>114</v>
      </c>
      <c r="L26" s="126">
        <v>4</v>
      </c>
      <c r="M26" s="126">
        <v>5</v>
      </c>
      <c r="N26" s="126">
        <v>10</v>
      </c>
      <c r="O26" s="126">
        <v>5</v>
      </c>
      <c r="P26" s="126">
        <v>24</v>
      </c>
      <c r="Q26" s="108" t="s">
        <v>58</v>
      </c>
      <c r="R26" s="108" t="s">
        <v>109</v>
      </c>
      <c r="S26" s="108" t="s">
        <v>101</v>
      </c>
      <c r="T26" s="121" t="s">
        <v>110</v>
      </c>
      <c r="U26" s="126"/>
      <c r="V26" s="126">
        <v>4</v>
      </c>
      <c r="W26" s="60"/>
      <c r="X26" s="110">
        <f t="shared" si="4"/>
        <v>0</v>
      </c>
      <c r="Y26" s="55"/>
      <c r="Z26" s="55"/>
      <c r="AA26" s="126">
        <v>5</v>
      </c>
      <c r="AB26" s="61"/>
      <c r="AC26" s="112">
        <f t="shared" si="0"/>
        <v>0</v>
      </c>
      <c r="AD26" s="54"/>
      <c r="AE26" s="54"/>
      <c r="AF26" s="126">
        <v>10</v>
      </c>
      <c r="AG26" s="60"/>
      <c r="AH26" s="112">
        <f t="shared" si="1"/>
        <v>0</v>
      </c>
      <c r="AI26" s="54"/>
      <c r="AJ26" s="54"/>
      <c r="AK26" s="126">
        <v>5</v>
      </c>
      <c r="AL26" s="60"/>
      <c r="AM26" s="112">
        <f t="shared" si="2"/>
        <v>0</v>
      </c>
      <c r="AN26" s="44"/>
      <c r="AO26" s="50"/>
      <c r="AP26" s="100" t="s">
        <v>112</v>
      </c>
      <c r="AQ26" s="108">
        <v>24</v>
      </c>
      <c r="AR26" s="61"/>
      <c r="AS26" s="112">
        <f t="shared" si="3"/>
        <v>0</v>
      </c>
      <c r="AT26" s="45"/>
    </row>
    <row r="27" spans="1:46" s="113" customFormat="1" ht="75" customHeight="1" thickBot="1">
      <c r="A27" s="99">
        <v>1</v>
      </c>
      <c r="B27" s="100" t="s">
        <v>94</v>
      </c>
      <c r="C27" s="101" t="s">
        <v>95</v>
      </c>
      <c r="D27" s="124" t="s">
        <v>115</v>
      </c>
      <c r="E27" s="127">
        <v>0.12</v>
      </c>
      <c r="F27" s="121" t="s">
        <v>81</v>
      </c>
      <c r="G27" s="101" t="s">
        <v>116</v>
      </c>
      <c r="H27" s="100" t="s">
        <v>117</v>
      </c>
      <c r="I27" s="108">
        <v>21</v>
      </c>
      <c r="J27" s="108" t="s">
        <v>56</v>
      </c>
      <c r="K27" s="108" t="s">
        <v>118</v>
      </c>
      <c r="L27" s="126">
        <v>4</v>
      </c>
      <c r="M27" s="126">
        <v>5</v>
      </c>
      <c r="N27" s="126">
        <v>10</v>
      </c>
      <c r="O27" s="126">
        <v>5</v>
      </c>
      <c r="P27" s="126">
        <v>24</v>
      </c>
      <c r="Q27" s="108" t="s">
        <v>58</v>
      </c>
      <c r="R27" s="108" t="s">
        <v>109</v>
      </c>
      <c r="S27" s="108" t="s">
        <v>101</v>
      </c>
      <c r="T27" s="121" t="s">
        <v>110</v>
      </c>
      <c r="U27" s="126"/>
      <c r="V27" s="126">
        <v>4</v>
      </c>
      <c r="W27" s="60"/>
      <c r="X27" s="110">
        <f t="shared" si="4"/>
        <v>0</v>
      </c>
      <c r="Y27" s="55"/>
      <c r="Z27" s="55"/>
      <c r="AA27" s="126">
        <v>5</v>
      </c>
      <c r="AB27" s="61"/>
      <c r="AC27" s="112">
        <f t="shared" si="0"/>
        <v>0</v>
      </c>
      <c r="AD27" s="54"/>
      <c r="AE27" s="54"/>
      <c r="AF27" s="126">
        <v>10</v>
      </c>
      <c r="AG27" s="60"/>
      <c r="AH27" s="112">
        <f t="shared" si="1"/>
        <v>0</v>
      </c>
      <c r="AI27" s="54"/>
      <c r="AJ27" s="54"/>
      <c r="AK27" s="126">
        <v>5</v>
      </c>
      <c r="AL27" s="60"/>
      <c r="AM27" s="112">
        <f t="shared" si="2"/>
        <v>0</v>
      </c>
      <c r="AN27" s="44"/>
      <c r="AO27" s="50"/>
      <c r="AP27" s="101" t="s">
        <v>116</v>
      </c>
      <c r="AQ27" s="108">
        <v>24</v>
      </c>
      <c r="AR27" s="61"/>
      <c r="AS27" s="112">
        <f t="shared" si="3"/>
        <v>0</v>
      </c>
      <c r="AT27" s="45"/>
    </row>
    <row r="28" spans="1:46" s="113" customFormat="1" ht="102" customHeight="1" thickBot="1">
      <c r="A28" s="99">
        <v>7</v>
      </c>
      <c r="B28" s="100" t="s">
        <v>119</v>
      </c>
      <c r="C28" s="101" t="s">
        <v>120</v>
      </c>
      <c r="D28" s="124" t="s">
        <v>121</v>
      </c>
      <c r="E28" s="127">
        <v>7.0000000000000007E-2</v>
      </c>
      <c r="F28" s="108" t="s">
        <v>81</v>
      </c>
      <c r="G28" s="128" t="s">
        <v>122</v>
      </c>
      <c r="H28" s="128" t="s">
        <v>123</v>
      </c>
      <c r="I28" s="123">
        <v>0.17</v>
      </c>
      <c r="J28" s="108" t="s">
        <v>124</v>
      </c>
      <c r="K28" s="108" t="s">
        <v>125</v>
      </c>
      <c r="L28" s="129">
        <v>1</v>
      </c>
      <c r="M28" s="129">
        <v>1</v>
      </c>
      <c r="N28" s="129">
        <v>1</v>
      </c>
      <c r="O28" s="129">
        <v>1</v>
      </c>
      <c r="P28" s="123">
        <v>1</v>
      </c>
      <c r="Q28" s="108" t="s">
        <v>58</v>
      </c>
      <c r="R28" s="108" t="s">
        <v>126</v>
      </c>
      <c r="S28" s="108" t="s">
        <v>101</v>
      </c>
      <c r="T28" s="108" t="s">
        <v>127</v>
      </c>
      <c r="U28" s="108"/>
      <c r="V28" s="123">
        <v>1</v>
      </c>
      <c r="W28" s="54"/>
      <c r="X28" s="110">
        <f t="shared" si="4"/>
        <v>0</v>
      </c>
      <c r="Y28" s="55"/>
      <c r="Z28" s="55"/>
      <c r="AA28" s="129">
        <v>1</v>
      </c>
      <c r="AB28" s="56"/>
      <c r="AC28" s="112">
        <f t="shared" si="0"/>
        <v>0</v>
      </c>
      <c r="AD28" s="54"/>
      <c r="AE28" s="54"/>
      <c r="AF28" s="129">
        <v>1</v>
      </c>
      <c r="AG28" s="54"/>
      <c r="AH28" s="112">
        <f t="shared" si="1"/>
        <v>0</v>
      </c>
      <c r="AI28" s="54"/>
      <c r="AJ28" s="54"/>
      <c r="AK28" s="129">
        <v>1</v>
      </c>
      <c r="AL28" s="57"/>
      <c r="AM28" s="112">
        <f t="shared" si="2"/>
        <v>0</v>
      </c>
      <c r="AN28" s="44"/>
      <c r="AO28" s="50"/>
      <c r="AP28" s="128" t="s">
        <v>122</v>
      </c>
      <c r="AQ28" s="117">
        <v>1</v>
      </c>
      <c r="AR28" s="56"/>
      <c r="AS28" s="112">
        <f t="shared" si="3"/>
        <v>0</v>
      </c>
      <c r="AT28" s="45"/>
    </row>
    <row r="29" spans="1:46" s="113" customFormat="1" ht="75" customHeight="1" thickBot="1">
      <c r="A29" s="99">
        <v>6</v>
      </c>
      <c r="B29" s="100" t="s">
        <v>71</v>
      </c>
      <c r="C29" s="101" t="s">
        <v>128</v>
      </c>
      <c r="D29" s="124" t="s">
        <v>129</v>
      </c>
      <c r="E29" s="103">
        <v>0.04</v>
      </c>
      <c r="F29" s="104" t="s">
        <v>130</v>
      </c>
      <c r="G29" s="102" t="s">
        <v>131</v>
      </c>
      <c r="H29" s="102" t="s">
        <v>132</v>
      </c>
      <c r="I29" s="104">
        <v>1</v>
      </c>
      <c r="J29" s="104" t="s">
        <v>56</v>
      </c>
      <c r="K29" s="102" t="s">
        <v>133</v>
      </c>
      <c r="L29" s="104">
        <v>0</v>
      </c>
      <c r="M29" s="104">
        <v>0</v>
      </c>
      <c r="N29" s="104">
        <v>1</v>
      </c>
      <c r="O29" s="104">
        <v>0</v>
      </c>
      <c r="P29" s="104">
        <f>+SUM(L29:O29)</f>
        <v>1</v>
      </c>
      <c r="Q29" s="108" t="s">
        <v>58</v>
      </c>
      <c r="R29" s="108" t="s">
        <v>134</v>
      </c>
      <c r="S29" s="108" t="s">
        <v>135</v>
      </c>
      <c r="T29" s="105" t="s">
        <v>136</v>
      </c>
      <c r="U29" s="108"/>
      <c r="V29" s="104">
        <v>0</v>
      </c>
      <c r="W29" s="54"/>
      <c r="X29" s="110" t="s">
        <v>62</v>
      </c>
      <c r="Y29" s="55"/>
      <c r="Z29" s="55"/>
      <c r="AA29" s="104">
        <v>0</v>
      </c>
      <c r="AB29" s="56"/>
      <c r="AC29" s="112" t="s">
        <v>137</v>
      </c>
      <c r="AD29" s="54"/>
      <c r="AE29" s="54"/>
      <c r="AF29" s="104">
        <v>1</v>
      </c>
      <c r="AG29" s="54"/>
      <c r="AH29" s="112">
        <f t="shared" si="1"/>
        <v>0</v>
      </c>
      <c r="AI29" s="54"/>
      <c r="AJ29" s="54"/>
      <c r="AK29" s="104">
        <v>0</v>
      </c>
      <c r="AL29" s="57"/>
      <c r="AM29" s="112" t="s">
        <v>62</v>
      </c>
      <c r="AN29" s="44"/>
      <c r="AO29" s="50"/>
      <c r="AP29" s="102" t="s">
        <v>131</v>
      </c>
      <c r="AQ29" s="130">
        <v>1</v>
      </c>
      <c r="AR29" s="56"/>
      <c r="AS29" s="112">
        <f t="shared" si="3"/>
        <v>0</v>
      </c>
      <c r="AT29" s="45"/>
    </row>
    <row r="30" spans="1:46" s="113" customFormat="1" ht="75" customHeight="1" thickBot="1">
      <c r="A30" s="99">
        <v>6</v>
      </c>
      <c r="B30" s="100" t="s">
        <v>71</v>
      </c>
      <c r="C30" s="101" t="s">
        <v>128</v>
      </c>
      <c r="D30" s="124" t="s">
        <v>138</v>
      </c>
      <c r="E30" s="103">
        <v>0.04</v>
      </c>
      <c r="F30" s="104" t="s">
        <v>130</v>
      </c>
      <c r="G30" s="102" t="s">
        <v>139</v>
      </c>
      <c r="H30" s="102" t="s">
        <v>140</v>
      </c>
      <c r="I30" s="104" t="s">
        <v>141</v>
      </c>
      <c r="J30" s="104" t="s">
        <v>124</v>
      </c>
      <c r="K30" s="102" t="s">
        <v>142</v>
      </c>
      <c r="L30" s="131">
        <v>1</v>
      </c>
      <c r="M30" s="131">
        <v>1</v>
      </c>
      <c r="N30" s="131">
        <v>1</v>
      </c>
      <c r="O30" s="131">
        <v>1</v>
      </c>
      <c r="P30" s="131">
        <v>1</v>
      </c>
      <c r="Q30" s="108" t="s">
        <v>58</v>
      </c>
      <c r="R30" s="108" t="s">
        <v>143</v>
      </c>
      <c r="S30" s="108" t="s">
        <v>135</v>
      </c>
      <c r="T30" s="108" t="s">
        <v>144</v>
      </c>
      <c r="U30" s="108"/>
      <c r="V30" s="131">
        <v>1</v>
      </c>
      <c r="W30" s="54"/>
      <c r="X30" s="110">
        <f t="shared" si="4"/>
        <v>0</v>
      </c>
      <c r="Y30" s="55"/>
      <c r="Z30" s="55"/>
      <c r="AA30" s="131">
        <v>1</v>
      </c>
      <c r="AB30" s="56"/>
      <c r="AC30" s="112">
        <f t="shared" si="0"/>
        <v>0</v>
      </c>
      <c r="AD30" s="54"/>
      <c r="AE30" s="54"/>
      <c r="AF30" s="131">
        <v>1</v>
      </c>
      <c r="AG30" s="54"/>
      <c r="AH30" s="112">
        <f t="shared" si="1"/>
        <v>0</v>
      </c>
      <c r="AI30" s="54"/>
      <c r="AJ30" s="54"/>
      <c r="AK30" s="131">
        <v>1</v>
      </c>
      <c r="AL30" s="57"/>
      <c r="AM30" s="112">
        <f t="shared" si="2"/>
        <v>0</v>
      </c>
      <c r="AN30" s="44"/>
      <c r="AO30" s="50"/>
      <c r="AP30" s="102" t="s">
        <v>139</v>
      </c>
      <c r="AQ30" s="117">
        <v>1</v>
      </c>
      <c r="AR30" s="56"/>
      <c r="AS30" s="112">
        <f t="shared" si="3"/>
        <v>0</v>
      </c>
      <c r="AT30" s="45"/>
    </row>
    <row r="31" spans="1:46" s="113" customFormat="1" ht="103.5" customHeight="1" thickBot="1">
      <c r="A31" s="99">
        <v>6</v>
      </c>
      <c r="B31" s="100" t="s">
        <v>71</v>
      </c>
      <c r="C31" s="101" t="s">
        <v>128</v>
      </c>
      <c r="D31" s="124" t="s">
        <v>145</v>
      </c>
      <c r="E31" s="103">
        <v>0.04</v>
      </c>
      <c r="F31" s="104" t="s">
        <v>130</v>
      </c>
      <c r="G31" s="124" t="s">
        <v>146</v>
      </c>
      <c r="H31" s="124" t="s">
        <v>147</v>
      </c>
      <c r="I31" s="104">
        <v>284</v>
      </c>
      <c r="J31" s="104" t="s">
        <v>56</v>
      </c>
      <c r="K31" s="124" t="s">
        <v>148</v>
      </c>
      <c r="L31" s="132">
        <v>0.70420000000000005</v>
      </c>
      <c r="M31" s="132">
        <v>0.29570000000000002</v>
      </c>
      <c r="N31" s="131">
        <v>0</v>
      </c>
      <c r="O31" s="131">
        <v>0</v>
      </c>
      <c r="P31" s="133">
        <f>L31+M31</f>
        <v>0.99990000000000001</v>
      </c>
      <c r="Q31" s="108" t="s">
        <v>58</v>
      </c>
      <c r="R31" s="108" t="s">
        <v>149</v>
      </c>
      <c r="S31" s="108" t="s">
        <v>135</v>
      </c>
      <c r="T31" s="108" t="s">
        <v>150</v>
      </c>
      <c r="U31" s="108"/>
      <c r="V31" s="132">
        <v>0.70420000000000005</v>
      </c>
      <c r="W31" s="54"/>
      <c r="X31" s="110">
        <f t="shared" si="4"/>
        <v>0</v>
      </c>
      <c r="Y31" s="55"/>
      <c r="Z31" s="55"/>
      <c r="AA31" s="132">
        <v>0.29570000000000002</v>
      </c>
      <c r="AB31" s="56"/>
      <c r="AC31" s="112">
        <f t="shared" si="0"/>
        <v>0</v>
      </c>
      <c r="AD31" s="54"/>
      <c r="AE31" s="54"/>
      <c r="AF31" s="131">
        <v>0</v>
      </c>
      <c r="AG31" s="54"/>
      <c r="AH31" s="112" t="s">
        <v>62</v>
      </c>
      <c r="AI31" s="54"/>
      <c r="AJ31" s="54"/>
      <c r="AK31" s="131">
        <v>0</v>
      </c>
      <c r="AL31" s="57"/>
      <c r="AM31" s="112" t="s">
        <v>62</v>
      </c>
      <c r="AN31" s="44"/>
      <c r="AO31" s="50"/>
      <c r="AP31" s="124" t="s">
        <v>146</v>
      </c>
      <c r="AQ31" s="117">
        <v>0.99990000000000001</v>
      </c>
      <c r="AR31" s="56"/>
      <c r="AS31" s="112">
        <f t="shared" si="3"/>
        <v>0</v>
      </c>
      <c r="AT31" s="45"/>
    </row>
    <row r="32" spans="1:46" s="113" customFormat="1" ht="75" customHeight="1" thickBot="1">
      <c r="A32" s="99">
        <v>6</v>
      </c>
      <c r="B32" s="100" t="s">
        <v>71</v>
      </c>
      <c r="C32" s="101" t="s">
        <v>128</v>
      </c>
      <c r="D32" s="128" t="s">
        <v>151</v>
      </c>
      <c r="E32" s="134">
        <v>0.04</v>
      </c>
      <c r="F32" s="108" t="s">
        <v>130</v>
      </c>
      <c r="G32" s="135" t="s">
        <v>152</v>
      </c>
      <c r="H32" s="128" t="s">
        <v>153</v>
      </c>
      <c r="I32" s="108">
        <v>0</v>
      </c>
      <c r="J32" s="108" t="s">
        <v>124</v>
      </c>
      <c r="K32" s="108" t="s">
        <v>154</v>
      </c>
      <c r="L32" s="123">
        <v>0</v>
      </c>
      <c r="M32" s="123">
        <v>0.7</v>
      </c>
      <c r="N32" s="123">
        <v>0</v>
      </c>
      <c r="O32" s="123">
        <v>0.7</v>
      </c>
      <c r="P32" s="123">
        <v>0.7</v>
      </c>
      <c r="Q32" s="108" t="s">
        <v>58</v>
      </c>
      <c r="R32" s="108" t="s">
        <v>155</v>
      </c>
      <c r="S32" s="108" t="s">
        <v>135</v>
      </c>
      <c r="T32" s="108" t="s">
        <v>156</v>
      </c>
      <c r="U32" s="108"/>
      <c r="V32" s="123">
        <v>0</v>
      </c>
      <c r="W32" s="54"/>
      <c r="X32" s="110" t="s">
        <v>62</v>
      </c>
      <c r="Y32" s="55"/>
      <c r="Z32" s="55"/>
      <c r="AA32" s="123">
        <v>0.7</v>
      </c>
      <c r="AB32" s="56"/>
      <c r="AC32" s="112">
        <f t="shared" si="0"/>
        <v>0</v>
      </c>
      <c r="AD32" s="54"/>
      <c r="AE32" s="54"/>
      <c r="AF32" s="123">
        <v>0</v>
      </c>
      <c r="AG32" s="54"/>
      <c r="AH32" s="112" t="s">
        <v>62</v>
      </c>
      <c r="AI32" s="54"/>
      <c r="AJ32" s="54"/>
      <c r="AK32" s="123">
        <v>0.7</v>
      </c>
      <c r="AL32" s="57"/>
      <c r="AM32" s="112">
        <f t="shared" si="2"/>
        <v>0</v>
      </c>
      <c r="AN32" s="44"/>
      <c r="AO32" s="50"/>
      <c r="AP32" s="135" t="s">
        <v>152</v>
      </c>
      <c r="AQ32" s="117">
        <v>0.7</v>
      </c>
      <c r="AR32" s="56"/>
      <c r="AS32" s="112">
        <f t="shared" si="3"/>
        <v>0</v>
      </c>
      <c r="AT32" s="45"/>
    </row>
    <row r="33" spans="1:46" s="113" customFormat="1" ht="75" customHeight="1" thickBot="1">
      <c r="A33" s="99">
        <v>6</v>
      </c>
      <c r="B33" s="100" t="s">
        <v>71</v>
      </c>
      <c r="C33" s="101" t="s">
        <v>128</v>
      </c>
      <c r="D33" s="128" t="s">
        <v>157</v>
      </c>
      <c r="E33" s="134">
        <v>0.04</v>
      </c>
      <c r="F33" s="108" t="s">
        <v>130</v>
      </c>
      <c r="G33" s="108" t="s">
        <v>158</v>
      </c>
      <c r="H33" s="135" t="s">
        <v>159</v>
      </c>
      <c r="I33" s="108" t="s">
        <v>141</v>
      </c>
      <c r="J33" s="108" t="s">
        <v>124</v>
      </c>
      <c r="K33" s="108" t="s">
        <v>160</v>
      </c>
      <c r="L33" s="123">
        <v>0</v>
      </c>
      <c r="M33" s="123">
        <v>0.8</v>
      </c>
      <c r="N33" s="123">
        <v>0</v>
      </c>
      <c r="O33" s="123">
        <v>0.8</v>
      </c>
      <c r="P33" s="123">
        <v>0.8</v>
      </c>
      <c r="Q33" s="108" t="s">
        <v>58</v>
      </c>
      <c r="R33" s="108" t="s">
        <v>155</v>
      </c>
      <c r="S33" s="108" t="s">
        <v>135</v>
      </c>
      <c r="T33" s="108" t="s">
        <v>155</v>
      </c>
      <c r="U33" s="108"/>
      <c r="V33" s="123">
        <v>0</v>
      </c>
      <c r="W33" s="54"/>
      <c r="X33" s="110" t="s">
        <v>62</v>
      </c>
      <c r="Y33" s="55"/>
      <c r="Z33" s="55"/>
      <c r="AA33" s="123">
        <v>0.8</v>
      </c>
      <c r="AB33" s="56"/>
      <c r="AC33" s="112">
        <f t="shared" si="0"/>
        <v>0</v>
      </c>
      <c r="AD33" s="54"/>
      <c r="AE33" s="54"/>
      <c r="AF33" s="123">
        <v>0</v>
      </c>
      <c r="AG33" s="54"/>
      <c r="AH33" s="112" t="s">
        <v>62</v>
      </c>
      <c r="AI33" s="54"/>
      <c r="AJ33" s="54"/>
      <c r="AK33" s="123">
        <v>0.8</v>
      </c>
      <c r="AL33" s="57"/>
      <c r="AM33" s="112">
        <f t="shared" si="2"/>
        <v>0</v>
      </c>
      <c r="AN33" s="44"/>
      <c r="AO33" s="50"/>
      <c r="AP33" s="108" t="s">
        <v>158</v>
      </c>
      <c r="AQ33" s="117">
        <v>0.8</v>
      </c>
      <c r="AR33" s="56"/>
      <c r="AS33" s="112">
        <f t="shared" si="3"/>
        <v>0</v>
      </c>
      <c r="AT33" s="45"/>
    </row>
    <row r="34" spans="1:46" ht="71.25" customHeight="1" thickBot="1">
      <c r="A34" s="136"/>
      <c r="B34" s="248" t="s">
        <v>161</v>
      </c>
      <c r="C34" s="252"/>
      <c r="D34" s="252"/>
      <c r="E34" s="59">
        <f>SUM(E17:E33)</f>
        <v>1.0000000000000002</v>
      </c>
      <c r="F34" s="41"/>
      <c r="G34" s="137"/>
      <c r="H34" s="58"/>
      <c r="I34" s="58"/>
      <c r="J34" s="58"/>
      <c r="K34" s="58"/>
      <c r="L34" s="58"/>
      <c r="M34" s="58"/>
      <c r="N34" s="58"/>
      <c r="O34" s="58"/>
      <c r="P34" s="138"/>
      <c r="Q34" s="58"/>
      <c r="R34" s="58"/>
      <c r="S34" s="58"/>
      <c r="T34" s="58"/>
      <c r="U34" s="58"/>
      <c r="V34" s="225" t="s">
        <v>162</v>
      </c>
      <c r="W34" s="225"/>
      <c r="X34" s="35">
        <f>AVERAGE(X17:X22)</f>
        <v>0</v>
      </c>
      <c r="Y34" s="35"/>
      <c r="Z34" s="34"/>
      <c r="AA34" s="224" t="s">
        <v>163</v>
      </c>
      <c r="AB34" s="224"/>
      <c r="AC34" s="35">
        <f>AVERAGE(AC17:AC22)</f>
        <v>0</v>
      </c>
      <c r="AD34" s="35"/>
      <c r="AE34" s="34"/>
      <c r="AF34" s="225" t="s">
        <v>164</v>
      </c>
      <c r="AG34" s="225"/>
      <c r="AH34" s="35">
        <f>AVERAGE(AH17:AH22)</f>
        <v>0</v>
      </c>
      <c r="AI34" s="35"/>
      <c r="AJ34" s="36"/>
      <c r="AK34" s="226" t="s">
        <v>165</v>
      </c>
      <c r="AL34" s="226"/>
      <c r="AM34" s="35">
        <f>AVERAGE(AM17:AM22)</f>
        <v>0</v>
      </c>
      <c r="AN34" s="35"/>
      <c r="AO34" s="228" t="s">
        <v>166</v>
      </c>
      <c r="AP34" s="229"/>
      <c r="AQ34" s="230"/>
      <c r="AR34" s="37" t="e">
        <f>AVERAGE(AR17:AR22)</f>
        <v>#DIV/0!</v>
      </c>
      <c r="AS34" s="37"/>
      <c r="AT34" s="38"/>
    </row>
    <row r="35" spans="1:46" ht="15.75" customHeight="1">
      <c r="A35" s="76"/>
      <c r="B35" s="139"/>
      <c r="C35" s="139"/>
      <c r="D35" s="140"/>
      <c r="E35" s="139"/>
      <c r="F35" s="139"/>
      <c r="G35" s="139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68"/>
      <c r="T35" s="68"/>
      <c r="U35" s="68"/>
      <c r="V35" s="217"/>
      <c r="W35" s="217"/>
      <c r="X35" s="142"/>
      <c r="Y35" s="143"/>
      <c r="Z35" s="143"/>
      <c r="AA35" s="217"/>
      <c r="AB35" s="217"/>
      <c r="AC35" s="142"/>
      <c r="AD35" s="143"/>
      <c r="AE35" s="143"/>
      <c r="AF35" s="217"/>
      <c r="AG35" s="217"/>
      <c r="AH35" s="142"/>
      <c r="AI35" s="143"/>
      <c r="AJ35" s="143"/>
      <c r="AK35" s="217"/>
      <c r="AL35" s="217"/>
      <c r="AM35" s="142"/>
      <c r="AN35" s="143"/>
      <c r="AO35" s="143"/>
      <c r="AP35" s="217"/>
      <c r="AQ35" s="217"/>
      <c r="AR35" s="217"/>
      <c r="AS35" s="142"/>
      <c r="AT35" s="143"/>
    </row>
    <row r="36" spans="1:46" ht="15.75" customHeight="1" thickBot="1">
      <c r="A36" s="76"/>
      <c r="B36" s="139"/>
      <c r="C36" s="139"/>
      <c r="D36" s="140"/>
      <c r="E36" s="139"/>
      <c r="F36" s="139"/>
      <c r="G36" s="139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68"/>
      <c r="T36" s="68"/>
      <c r="U36" s="68"/>
      <c r="V36" s="217"/>
      <c r="W36" s="217"/>
      <c r="X36" s="144"/>
      <c r="Y36" s="143"/>
      <c r="Z36" s="143"/>
      <c r="AA36" s="217"/>
      <c r="AB36" s="217"/>
      <c r="AC36" s="144"/>
      <c r="AD36" s="143"/>
      <c r="AE36" s="143"/>
      <c r="AF36" s="217"/>
      <c r="AG36" s="217"/>
      <c r="AH36" s="145"/>
      <c r="AI36" s="143"/>
      <c r="AJ36" s="143"/>
      <c r="AK36" s="217"/>
      <c r="AL36" s="217"/>
      <c r="AM36" s="145"/>
      <c r="AN36" s="143"/>
      <c r="AO36" s="143"/>
      <c r="AP36" s="217"/>
      <c r="AQ36" s="217"/>
      <c r="AR36" s="217"/>
      <c r="AS36" s="145"/>
      <c r="AT36" s="143"/>
    </row>
    <row r="37" spans="1:46" ht="29.25" customHeight="1">
      <c r="A37" s="76"/>
      <c r="B37" s="249" t="s">
        <v>167</v>
      </c>
      <c r="C37" s="250"/>
      <c r="D37" s="251"/>
      <c r="E37" s="146"/>
      <c r="F37" s="213" t="s">
        <v>168</v>
      </c>
      <c r="G37" s="214"/>
      <c r="H37" s="214"/>
      <c r="I37" s="215"/>
      <c r="J37" s="213" t="s">
        <v>169</v>
      </c>
      <c r="K37" s="214"/>
      <c r="L37" s="214"/>
      <c r="M37" s="214"/>
      <c r="N37" s="214"/>
      <c r="O37" s="214"/>
      <c r="P37" s="215"/>
      <c r="Q37" s="141"/>
      <c r="R37" s="141"/>
      <c r="S37" s="68"/>
      <c r="T37" s="68"/>
      <c r="U37" s="68"/>
      <c r="V37" s="217"/>
      <c r="W37" s="217"/>
      <c r="X37" s="144"/>
      <c r="Y37" s="143"/>
      <c r="Z37" s="143"/>
      <c r="AA37" s="217"/>
      <c r="AB37" s="217"/>
      <c r="AC37" s="144"/>
      <c r="AD37" s="143"/>
      <c r="AE37" s="143"/>
      <c r="AF37" s="217"/>
      <c r="AG37" s="217"/>
      <c r="AH37" s="145"/>
      <c r="AI37" s="143"/>
      <c r="AJ37" s="143"/>
      <c r="AK37" s="217"/>
      <c r="AL37" s="217"/>
      <c r="AM37" s="145"/>
      <c r="AN37" s="143"/>
      <c r="AO37" s="143"/>
      <c r="AP37" s="217"/>
      <c r="AQ37" s="217"/>
      <c r="AR37" s="217"/>
      <c r="AS37" s="145"/>
      <c r="AT37" s="143"/>
    </row>
    <row r="38" spans="1:46" ht="51" customHeight="1">
      <c r="A38" s="76"/>
      <c r="B38" s="239" t="s">
        <v>170</v>
      </c>
      <c r="C38" s="240"/>
      <c r="D38" s="147"/>
      <c r="E38" s="169"/>
      <c r="F38" s="231" t="s">
        <v>170</v>
      </c>
      <c r="G38" s="232"/>
      <c r="H38" s="232"/>
      <c r="I38" s="233"/>
      <c r="J38" s="231" t="s">
        <v>170</v>
      </c>
      <c r="K38" s="232"/>
      <c r="L38" s="232"/>
      <c r="M38" s="232"/>
      <c r="N38" s="232"/>
      <c r="O38" s="232"/>
      <c r="P38" s="233"/>
      <c r="Q38" s="141"/>
      <c r="R38" s="141"/>
      <c r="S38" s="68"/>
      <c r="T38" s="68"/>
      <c r="U38" s="68"/>
      <c r="V38" s="234"/>
      <c r="W38" s="234"/>
      <c r="X38" s="142"/>
      <c r="Y38" s="143"/>
      <c r="Z38" s="143"/>
      <c r="AA38" s="234"/>
      <c r="AB38" s="234"/>
      <c r="AC38" s="142"/>
      <c r="AD38" s="143"/>
      <c r="AE38" s="143"/>
      <c r="AF38" s="234"/>
      <c r="AG38" s="234"/>
      <c r="AH38" s="142"/>
      <c r="AI38" s="143"/>
      <c r="AJ38" s="143"/>
      <c r="AK38" s="234"/>
      <c r="AL38" s="234"/>
      <c r="AM38" s="142"/>
      <c r="AN38" s="143"/>
      <c r="AO38" s="143"/>
      <c r="AP38" s="234"/>
      <c r="AQ38" s="234"/>
      <c r="AR38" s="234"/>
      <c r="AS38" s="142"/>
      <c r="AT38" s="143"/>
    </row>
    <row r="39" spans="1:46" ht="30" customHeight="1">
      <c r="A39" s="76"/>
      <c r="B39" s="211"/>
      <c r="C39" s="212"/>
      <c r="D39" s="147"/>
      <c r="E39" s="170"/>
      <c r="F39" s="213"/>
      <c r="G39" s="214"/>
      <c r="H39" s="213"/>
      <c r="I39" s="214"/>
      <c r="J39" s="213"/>
      <c r="K39" s="214"/>
      <c r="L39" s="214"/>
      <c r="M39" s="214"/>
      <c r="N39" s="214"/>
      <c r="O39" s="214"/>
      <c r="P39" s="215"/>
      <c r="Q39" s="141"/>
      <c r="R39" s="141"/>
      <c r="S39" s="68"/>
      <c r="T39" s="68"/>
      <c r="U39" s="68"/>
      <c r="V39" s="68"/>
      <c r="W39" s="68"/>
      <c r="X39" s="148"/>
      <c r="Y39" s="68"/>
      <c r="Z39" s="68"/>
      <c r="AA39" s="68"/>
      <c r="AB39" s="68"/>
      <c r="AC39" s="148"/>
      <c r="AD39" s="68"/>
      <c r="AE39" s="68"/>
      <c r="AF39" s="68"/>
      <c r="AG39" s="68"/>
      <c r="AH39" s="148"/>
      <c r="AI39" s="68"/>
      <c r="AJ39" s="68"/>
      <c r="AK39" s="68"/>
      <c r="AL39" s="68"/>
      <c r="AM39" s="148"/>
      <c r="AN39" s="68"/>
      <c r="AO39" s="68"/>
      <c r="AP39" s="68"/>
      <c r="AQ39" s="68"/>
      <c r="AR39" s="68"/>
      <c r="AS39" s="148"/>
      <c r="AT39" s="68"/>
    </row>
    <row r="40" spans="1:46">
      <c r="A40" s="76"/>
      <c r="B40" s="211"/>
      <c r="C40" s="212"/>
      <c r="D40" s="147"/>
      <c r="E40" s="170"/>
      <c r="F40" s="213"/>
      <c r="G40" s="214"/>
      <c r="H40" s="214"/>
      <c r="I40" s="215"/>
      <c r="J40" s="211"/>
      <c r="K40" s="212"/>
      <c r="L40" s="212"/>
      <c r="M40" s="212"/>
      <c r="N40" s="212"/>
      <c r="O40" s="212"/>
      <c r="P40" s="216"/>
      <c r="Q40" s="141"/>
      <c r="R40" s="141"/>
      <c r="S40" s="68"/>
      <c r="T40" s="68"/>
      <c r="U40" s="68"/>
      <c r="V40" s="68"/>
      <c r="W40" s="68"/>
      <c r="X40" s="148"/>
      <c r="Y40" s="68"/>
      <c r="Z40" s="68"/>
      <c r="AA40" s="68"/>
      <c r="AB40" s="68"/>
      <c r="AC40" s="148"/>
      <c r="AD40" s="68"/>
      <c r="AE40" s="68"/>
      <c r="AF40" s="68"/>
      <c r="AG40" s="68"/>
      <c r="AH40" s="148"/>
      <c r="AI40" s="68"/>
      <c r="AJ40" s="68"/>
      <c r="AK40" s="68"/>
      <c r="AL40" s="68"/>
      <c r="AM40" s="148"/>
      <c r="AN40" s="68"/>
      <c r="AO40" s="68"/>
      <c r="AP40" s="68"/>
      <c r="AQ40" s="68"/>
      <c r="AR40" s="68"/>
      <c r="AS40" s="148"/>
      <c r="AT40" s="68"/>
    </row>
    <row r="41" spans="1:46"/>
    <row r="42" spans="1:46" hidden="1"/>
    <row r="43" spans="1:46" hidden="1"/>
    <row r="44" spans="1:46" hidden="1"/>
    <row r="45" spans="1:46" ht="48.75" hidden="1" customHeight="1">
      <c r="A45" s="151"/>
    </row>
    <row r="46" spans="1:46" ht="64.5" hidden="1" customHeight="1">
      <c r="A46" s="152"/>
      <c r="B46" s="153" t="s">
        <v>171</v>
      </c>
      <c r="C46" s="154"/>
    </row>
    <row r="47" spans="1:46" ht="15.75" hidden="1">
      <c r="A47" s="155"/>
      <c r="B47" s="156" t="s">
        <v>172</v>
      </c>
      <c r="C47" s="157"/>
    </row>
    <row r="48" spans="1:46" ht="15.75" hidden="1">
      <c r="A48" s="155"/>
      <c r="B48" s="158"/>
      <c r="C48" s="159"/>
    </row>
    <row r="49" spans="1:3" ht="15.75" hidden="1">
      <c r="A49" s="155"/>
      <c r="B49" s="160"/>
      <c r="C49" s="161"/>
    </row>
    <row r="50" spans="1:3" ht="15.75" hidden="1">
      <c r="A50" s="155"/>
      <c r="B50" s="162"/>
      <c r="C50" s="161"/>
    </row>
    <row r="51" spans="1:3" ht="15.75" hidden="1">
      <c r="A51" s="155"/>
      <c r="B51" s="162"/>
      <c r="C51" s="163"/>
    </row>
    <row r="52" spans="1:3" ht="15.75" hidden="1">
      <c r="A52" s="155"/>
      <c r="B52" s="160"/>
      <c r="C52" s="164"/>
    </row>
    <row r="53" spans="1:3" ht="15.75" hidden="1">
      <c r="A53" s="155"/>
      <c r="B53" s="162"/>
      <c r="C53" s="164"/>
    </row>
    <row r="54" spans="1:3" ht="15.75" hidden="1">
      <c r="A54" s="155"/>
      <c r="B54" s="162"/>
      <c r="C54" s="164"/>
    </row>
    <row r="55" spans="1:3" ht="15.75" hidden="1">
      <c r="A55" s="155"/>
      <c r="B55" s="162"/>
      <c r="C55" s="164"/>
    </row>
    <row r="56" spans="1:3" ht="15.75" hidden="1">
      <c r="A56" s="155"/>
      <c r="B56" s="162"/>
      <c r="C56" s="164"/>
    </row>
    <row r="57" spans="1:3" ht="15.75" hidden="1">
      <c r="A57" s="155"/>
      <c r="B57" s="162"/>
      <c r="C57" s="164"/>
    </row>
    <row r="58" spans="1:3" ht="15.75" hidden="1">
      <c r="A58" s="155"/>
      <c r="B58" s="160"/>
      <c r="C58" s="164"/>
    </row>
    <row r="59" spans="1:3" ht="15.75" hidden="1">
      <c r="A59" s="155"/>
      <c r="B59" s="162"/>
      <c r="C59" s="161"/>
    </row>
    <row r="60" spans="1:3" ht="15.75" hidden="1">
      <c r="A60" s="155"/>
      <c r="B60" s="162"/>
      <c r="C60" s="161"/>
    </row>
    <row r="61" spans="1:3" ht="15.75" hidden="1">
      <c r="A61" s="155"/>
      <c r="B61" s="165"/>
      <c r="C61" s="159"/>
    </row>
    <row r="62" spans="1:3" ht="15.75" hidden="1">
      <c r="A62" s="155"/>
      <c r="B62" s="162"/>
      <c r="C62" s="161"/>
    </row>
    <row r="63" spans="1:3" ht="15.75" hidden="1">
      <c r="A63" s="155"/>
      <c r="B63" s="160"/>
      <c r="C63" s="161"/>
    </row>
    <row r="64" spans="1:3" ht="15.75" hidden="1">
      <c r="A64" s="155"/>
      <c r="B64" s="162"/>
      <c r="C64" s="161"/>
    </row>
    <row r="65" spans="1:3" hidden="1">
      <c r="A65" s="151"/>
      <c r="B65" s="160"/>
      <c r="C65" s="161"/>
    </row>
    <row r="66" spans="1:3" hidden="1">
      <c r="A66" s="151"/>
      <c r="B66" s="162"/>
      <c r="C66" s="161"/>
    </row>
    <row r="67" spans="1:3" hidden="1">
      <c r="A67" s="151"/>
      <c r="B67" s="160"/>
      <c r="C67" s="161"/>
    </row>
    <row r="68" spans="1:3" hidden="1">
      <c r="B68" s="162"/>
      <c r="C68" s="161"/>
    </row>
    <row r="69" spans="1:3" hidden="1">
      <c r="B69" s="162"/>
      <c r="C69" s="161"/>
    </row>
    <row r="70" spans="1:3" hidden="1">
      <c r="B70" s="162"/>
      <c r="C70" s="161"/>
    </row>
    <row r="71" spans="1:3" hidden="1">
      <c r="B71" s="158"/>
      <c r="C71" s="159"/>
    </row>
    <row r="72" spans="1:3" hidden="1">
      <c r="B72" s="162"/>
      <c r="C72" s="161"/>
    </row>
    <row r="73" spans="1:3" hidden="1">
      <c r="B73" s="162"/>
      <c r="C73" s="161"/>
    </row>
    <row r="74" spans="1:3" hidden="1">
      <c r="B74" s="158"/>
      <c r="C74" s="159"/>
    </row>
    <row r="75" spans="1:3" hidden="1">
      <c r="B75" s="162"/>
      <c r="C75" s="161"/>
    </row>
    <row r="76" spans="1:3" hidden="1">
      <c r="B76" s="162"/>
      <c r="C76" s="164"/>
    </row>
    <row r="77" spans="1:3" hidden="1">
      <c r="B77" s="162"/>
      <c r="C77" s="161"/>
    </row>
    <row r="78" spans="1:3" hidden="1">
      <c r="B78" s="162"/>
      <c r="C78" s="161"/>
    </row>
    <row r="79" spans="1:3" hidden="1">
      <c r="B79" s="158"/>
      <c r="C79" s="159"/>
    </row>
    <row r="80" spans="1:3" hidden="1">
      <c r="B80" s="162"/>
      <c r="C80" s="161"/>
    </row>
    <row r="81" spans="2:3" hidden="1">
      <c r="B81" s="162"/>
      <c r="C81" s="161"/>
    </row>
    <row r="82" spans="2:3" hidden="1">
      <c r="B82" s="162"/>
      <c r="C82" s="161"/>
    </row>
    <row r="83" spans="2:3" hidden="1"/>
    <row r="84" spans="2:3" hidden="1"/>
    <row r="85" spans="2:3" hidden="1"/>
    <row r="86" spans="2:3" hidden="1"/>
    <row r="87" spans="2:3" hidden="1"/>
    <row r="88" spans="2:3" hidden="1"/>
    <row r="89" spans="2:3" hidden="1"/>
    <row r="90" spans="2:3" hidden="1"/>
    <row r="91" spans="2:3" hidden="1"/>
    <row r="92" spans="2:3" hidden="1"/>
    <row r="93" spans="2:3" hidden="1"/>
    <row r="94" spans="2:3" hidden="1"/>
    <row r="95" spans="2:3" hidden="1"/>
    <row r="96" spans="2:3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</sheetData>
  <sheetProtection password="CFFB" sheet="1"/>
  <autoFilter ref="A12:AT34" xr:uid="{00000000-0009-0000-0000-000000000000}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39" showButton="0"/>
    <filterColumn colId="41" showButton="0"/>
    <filterColumn colId="42" showButton="0"/>
    <filterColumn colId="43" showButton="0"/>
    <filterColumn colId="44" showButton="0"/>
  </autoFilter>
  <mergeCells count="95">
    <mergeCell ref="F38:I38"/>
    <mergeCell ref="V38:W38"/>
    <mergeCell ref="V36:W36"/>
    <mergeCell ref="B37:D37"/>
    <mergeCell ref="B38:C38"/>
    <mergeCell ref="F39:G39"/>
    <mergeCell ref="H39:I39"/>
    <mergeCell ref="AF14:AG14"/>
    <mergeCell ref="B39:C39"/>
    <mergeCell ref="AF36:AG36"/>
    <mergeCell ref="AA36:AB36"/>
    <mergeCell ref="F37:I37"/>
    <mergeCell ref="J37:P37"/>
    <mergeCell ref="V37:W37"/>
    <mergeCell ref="AA37:AB37"/>
    <mergeCell ref="AF37:AG37"/>
    <mergeCell ref="J39:P39"/>
    <mergeCell ref="A12:B14"/>
    <mergeCell ref="AA35:AB35"/>
    <mergeCell ref="AA38:AB38"/>
    <mergeCell ref="A1:U1"/>
    <mergeCell ref="A2:U2"/>
    <mergeCell ref="AF35:AG35"/>
    <mergeCell ref="AK35:AL35"/>
    <mergeCell ref="AP35:AR35"/>
    <mergeCell ref="C15:C16"/>
    <mergeCell ref="B34:D34"/>
    <mergeCell ref="AD14:AD15"/>
    <mergeCell ref="AE14:AE15"/>
    <mergeCell ref="AO34:AQ34"/>
    <mergeCell ref="J38:P38"/>
    <mergeCell ref="V35:W35"/>
    <mergeCell ref="AK38:AL38"/>
    <mergeCell ref="AP37:AR37"/>
    <mergeCell ref="AP38:AR38"/>
    <mergeCell ref="AP36:AR36"/>
    <mergeCell ref="AK36:AL36"/>
    <mergeCell ref="AF38:AG38"/>
    <mergeCell ref="B40:C40"/>
    <mergeCell ref="F40:I40"/>
    <mergeCell ref="J40:P40"/>
    <mergeCell ref="AK37:AL37"/>
    <mergeCell ref="V14:W14"/>
    <mergeCell ref="X14:X15"/>
    <mergeCell ref="Y14:Y15"/>
    <mergeCell ref="D14:S14"/>
    <mergeCell ref="Z14:Z15"/>
    <mergeCell ref="AA14:AB14"/>
    <mergeCell ref="AA34:AB34"/>
    <mergeCell ref="V34:W34"/>
    <mergeCell ref="AF34:AG34"/>
    <mergeCell ref="AK34:AL34"/>
    <mergeCell ref="AK14:AL14"/>
    <mergeCell ref="AC14:AC15"/>
    <mergeCell ref="AF8:AJ8"/>
    <mergeCell ref="AK8:AO8"/>
    <mergeCell ref="AP14:AR14"/>
    <mergeCell ref="AO14:AO15"/>
    <mergeCell ref="AH14:AH15"/>
    <mergeCell ref="AI14:AI15"/>
    <mergeCell ref="AJ14:AJ15"/>
    <mergeCell ref="AP8:AT8"/>
    <mergeCell ref="AP10:AR10"/>
    <mergeCell ref="AS14:AS15"/>
    <mergeCell ref="AT14:AT15"/>
    <mergeCell ref="AN14:AN15"/>
    <mergeCell ref="AM14:AM15"/>
    <mergeCell ref="AF7:AJ7"/>
    <mergeCell ref="AF13:AJ13"/>
    <mergeCell ref="AK13:AO13"/>
    <mergeCell ref="AP13:AT13"/>
    <mergeCell ref="V10:W10"/>
    <mergeCell ref="AK12:AO12"/>
    <mergeCell ref="AP12:AT12"/>
    <mergeCell ref="V13:Z13"/>
    <mergeCell ref="AA13:AE13"/>
    <mergeCell ref="AF12:AJ12"/>
    <mergeCell ref="AK7:AO7"/>
    <mergeCell ref="AF10:AG10"/>
    <mergeCell ref="AP7:AT7"/>
    <mergeCell ref="AK10:AL10"/>
    <mergeCell ref="V8:Z8"/>
    <mergeCell ref="AA8:AE8"/>
    <mergeCell ref="C3:H3"/>
    <mergeCell ref="E4:H4"/>
    <mergeCell ref="E5:H5"/>
    <mergeCell ref="E6:H6"/>
    <mergeCell ref="E7:H7"/>
    <mergeCell ref="D10:K10"/>
    <mergeCell ref="D9:S9"/>
    <mergeCell ref="L10:O10"/>
    <mergeCell ref="D12:U13"/>
    <mergeCell ref="AA10:AB10"/>
    <mergeCell ref="V12:Z12"/>
    <mergeCell ref="AA12:AE12"/>
  </mergeCells>
  <conditionalFormatting sqref="AH37:AH38 AM37:AM38 AS37:AS38 AC37:AC38 X37:X38 X34:Y34 AC34:AD34 AH34:AI34 AN34 AR34:AT34 X17:X35 AC17:AC35 AM35 AS17:AS35 AH17:AH35">
    <cfRule type="containsText" dxfId="15" priority="283" operator="containsText" text="N/A">
      <formula>NOT(ISERROR(SEARCH("N/A",X17)))</formula>
    </cfRule>
    <cfRule type="cellIs" dxfId="14" priority="284" operator="between">
      <formula>#REF!</formula>
      <formula>#REF!</formula>
    </cfRule>
    <cfRule type="cellIs" dxfId="13" priority="285" operator="between">
      <formula>#REF!</formula>
      <formula>#REF!</formula>
    </cfRule>
    <cfRule type="cellIs" dxfId="12" priority="286" operator="between">
      <formula>#REF!</formula>
      <formula>#REF!</formula>
    </cfRule>
  </conditionalFormatting>
  <conditionalFormatting sqref="AH38 AH35 AM38 AM35 AS38 AS35 AC38 AC35 X38 X35">
    <cfRule type="containsText" dxfId="11" priority="347" operator="containsText" text="N/A">
      <formula>NOT(ISERROR(SEARCH("N/A",X35)))</formula>
    </cfRule>
    <cfRule type="cellIs" dxfId="10" priority="348" operator="between">
      <formula>$B$13</formula>
      <formula>#REF!</formula>
    </cfRule>
    <cfRule type="cellIs" dxfId="9" priority="349" operator="between">
      <formula>$B$11</formula>
      <formula>#REF!</formula>
    </cfRule>
    <cfRule type="cellIs" dxfId="8" priority="350" operator="between">
      <formula>#REF!</formula>
      <formula>#REF!</formula>
    </cfRule>
  </conditionalFormatting>
  <conditionalFormatting sqref="AS35 AH35 AH38 AM35 AM38 AS38 AC35 AC38 X35 X38">
    <cfRule type="containsText" dxfId="7" priority="387" operator="containsText" text="N/A">
      <formula>NOT(ISERROR(SEARCH("N/A",X35)))</formula>
    </cfRule>
    <cfRule type="cellIs" dxfId="6" priority="388" operator="between">
      <formula>#REF!</formula>
      <formula>#REF!</formula>
    </cfRule>
    <cfRule type="cellIs" dxfId="5" priority="389" operator="between">
      <formula>$B$11</formula>
      <formula>#REF!</formula>
    </cfRule>
    <cfRule type="cellIs" dxfId="4" priority="390" operator="between">
      <formula>#REF!</formula>
      <formula>#REF!</formula>
    </cfRule>
  </conditionalFormatting>
  <conditionalFormatting sqref="Y34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4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4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17:AR33">
    <cfRule type="colorScale" priority="1430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R18:AR34">
    <cfRule type="colorScale" priority="1433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M34">
    <cfRule type="containsText" dxfId="3" priority="2" operator="containsText" text="N/A">
      <formula>NOT(ISERROR(SEARCH("N/A",AM34)))</formula>
    </cfRule>
    <cfRule type="cellIs" dxfId="2" priority="3" operator="between">
      <formula>#REF!</formula>
      <formula>#REF!</formula>
    </cfRule>
    <cfRule type="cellIs" dxfId="1" priority="4" operator="between">
      <formula>#REF!</formula>
      <formula>#REF!</formula>
    </cfRule>
    <cfRule type="cellIs" dxfId="0" priority="5" operator="between">
      <formula>#REF!</formula>
      <formula>#REF!</formula>
    </cfRule>
  </conditionalFormatting>
  <conditionalFormatting sqref="AM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7">
    <dataValidation type="list" allowBlank="1" showInputMessage="1" showErrorMessage="1" sqref="W5" xr:uid="{00000000-0002-0000-0000-000000000000}">
      <formula1>$AT$7:$AT$10</formula1>
    </dataValidation>
    <dataValidation type="list" allowBlank="1" showInputMessage="1" showErrorMessage="1" sqref="B4" xr:uid="{00000000-0002-0000-0000-000001000000}">
      <formula1>DEPENDENCIA</formula1>
    </dataValidation>
    <dataValidation type="list" allowBlank="1" showInputMessage="1" showErrorMessage="1" sqref="B7" xr:uid="{00000000-0002-0000-0000-000002000000}">
      <formula1>LIDERPROCESO</formula1>
    </dataValidation>
    <dataValidation type="list" allowBlank="1" showInputMessage="1" showErrorMessage="1" sqref="J33 J20:J22 J27:J31" xr:uid="{00000000-0002-0000-0000-000003000000}">
      <formula1>PROGRAMACION</formula1>
    </dataValidation>
    <dataValidation type="list" allowBlank="1" showInputMessage="1" showErrorMessage="1" sqref="Q17:Q33" xr:uid="{00000000-0002-0000-0000-000004000000}">
      <formula1>INDICADOR</formula1>
    </dataValidation>
    <dataValidation type="list" allowBlank="1" showInputMessage="1" showErrorMessage="1" error="Escriba un texto " promptTitle="Cualquier contenido" sqref="F31:F33 F17:F22 F28:F29" xr:uid="{00000000-0002-0000-0000-000005000000}">
      <formula1>META2</formula1>
    </dataValidation>
    <dataValidation type="list" allowBlank="1" showInputMessage="1" showErrorMessage="1" sqref="U17:U33" xr:uid="{00000000-0002-0000-0000-000006000000}">
      <formula1>CONTRALORIA</formula1>
    </dataValidation>
  </dataValidations>
  <pageMargins left="0.70866141732283472" right="0.70866141732283472" top="0.74803149606299213" bottom="0.74803149606299213" header="0.31496062992125984" footer="0.31496062992125984"/>
  <pageSetup paperSize="14" scale="40" orientation="landscape" horizontalDpi="4294967293" r:id="rId1"/>
  <headerFooter>
    <oddFooter>&amp;RCódigo: PLE-PIN-F018
Versión: 2
Vigencia desde: 30 noviembre de 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7"/>
  <sheetViews>
    <sheetView topLeftCell="A97" zoomScale="55" zoomScaleNormal="55" workbookViewId="0" xr3:uid="{958C4451-9541-5A59-BF78-D2F731DF1C81}">
      <selection activeCell="C138" sqref="C138"/>
    </sheetView>
  </sheetViews>
  <sheetFormatPr defaultRowHeight="1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>
      <c r="A1" t="s">
        <v>173</v>
      </c>
      <c r="B1" t="s">
        <v>174</v>
      </c>
      <c r="C1" t="s">
        <v>175</v>
      </c>
      <c r="D1" t="s">
        <v>176</v>
      </c>
      <c r="F1" t="s">
        <v>177</v>
      </c>
    </row>
    <row r="2" spans="1:8">
      <c r="A2" t="s">
        <v>178</v>
      </c>
      <c r="B2" t="s">
        <v>179</v>
      </c>
      <c r="C2" t="s">
        <v>52</v>
      </c>
      <c r="D2" t="s">
        <v>56</v>
      </c>
      <c r="F2" t="s">
        <v>78</v>
      </c>
    </row>
    <row r="3" spans="1:8">
      <c r="A3" t="s">
        <v>180</v>
      </c>
      <c r="B3" t="s">
        <v>181</v>
      </c>
      <c r="C3" t="s">
        <v>182</v>
      </c>
      <c r="D3" t="s">
        <v>124</v>
      </c>
      <c r="F3" t="s">
        <v>58</v>
      </c>
    </row>
    <row r="4" spans="1:8">
      <c r="A4" t="s">
        <v>183</v>
      </c>
      <c r="C4" t="s">
        <v>81</v>
      </c>
      <c r="D4" t="s">
        <v>66</v>
      </c>
      <c r="F4" t="s">
        <v>68</v>
      </c>
    </row>
    <row r="5" spans="1:8">
      <c r="A5" t="s">
        <v>184</v>
      </c>
      <c r="C5" t="s">
        <v>130</v>
      </c>
      <c r="D5" t="s">
        <v>185</v>
      </c>
    </row>
    <row r="6" spans="1:8">
      <c r="A6" t="s">
        <v>186</v>
      </c>
      <c r="E6" t="s">
        <v>187</v>
      </c>
      <c r="G6" t="s">
        <v>188</v>
      </c>
    </row>
    <row r="7" spans="1:8">
      <c r="A7" t="s">
        <v>189</v>
      </c>
      <c r="E7" t="s">
        <v>190</v>
      </c>
      <c r="G7" t="s">
        <v>191</v>
      </c>
    </row>
    <row r="8" spans="1:8">
      <c r="E8" t="s">
        <v>192</v>
      </c>
      <c r="G8" t="s">
        <v>193</v>
      </c>
    </row>
    <row r="9" spans="1:8">
      <c r="E9" t="s">
        <v>194</v>
      </c>
    </row>
    <row r="10" spans="1:8">
      <c r="E10" t="s">
        <v>195</v>
      </c>
    </row>
    <row r="12" spans="1:8" s="3" customFormat="1" ht="74.25" customHeight="1">
      <c r="A12" s="11"/>
      <c r="C12" s="12"/>
      <c r="D12" s="6"/>
      <c r="H12" s="3" t="s">
        <v>196</v>
      </c>
    </row>
    <row r="13" spans="1:8" s="3" customFormat="1" ht="74.25" customHeight="1">
      <c r="A13" s="11"/>
      <c r="C13" s="12"/>
      <c r="D13" s="6"/>
      <c r="H13" s="3" t="s">
        <v>197</v>
      </c>
    </row>
    <row r="14" spans="1:8" s="3" customFormat="1" ht="74.25" customHeight="1">
      <c r="A14" s="11"/>
      <c r="C14" s="12"/>
      <c r="D14" s="2"/>
      <c r="H14" s="3" t="s">
        <v>198</v>
      </c>
    </row>
    <row r="15" spans="1:8" s="3" customFormat="1" ht="74.25" customHeight="1">
      <c r="A15" s="11"/>
      <c r="C15" s="12"/>
      <c r="D15" s="2"/>
      <c r="H15" s="3" t="s">
        <v>199</v>
      </c>
    </row>
    <row r="16" spans="1:8" s="3" customFormat="1" ht="74.25" customHeight="1" thickBot="1">
      <c r="A16" s="11"/>
      <c r="C16" s="12"/>
      <c r="D16" s="5"/>
    </row>
    <row r="17" spans="1:4" s="3" customFormat="1" ht="74.25" customHeight="1">
      <c r="A17" s="11"/>
      <c r="C17" s="12"/>
      <c r="D17" s="4"/>
    </row>
    <row r="18" spans="1:4" s="3" customFormat="1" ht="74.25" customHeight="1">
      <c r="A18" s="11"/>
      <c r="C18" s="12"/>
      <c r="D18" s="6"/>
    </row>
    <row r="19" spans="1:4" s="3" customFormat="1" ht="74.25" customHeight="1">
      <c r="A19" s="11"/>
      <c r="C19" s="12"/>
      <c r="D19" s="6"/>
    </row>
    <row r="20" spans="1:4" s="3" customFormat="1" ht="74.25" customHeight="1">
      <c r="A20" s="11"/>
      <c r="C20" s="12"/>
      <c r="D20" s="6"/>
    </row>
    <row r="21" spans="1:4" s="3" customFormat="1" ht="74.25" customHeight="1" thickBot="1">
      <c r="A21" s="11"/>
      <c r="C21" s="13"/>
      <c r="D21" s="6"/>
    </row>
    <row r="22" spans="1:4" ht="18.75" thickBot="1">
      <c r="C22" s="13"/>
      <c r="D22" s="4"/>
    </row>
    <row r="23" spans="1:4" ht="18.75" thickBot="1">
      <c r="C23" s="13"/>
      <c r="D23" s="1"/>
    </row>
    <row r="24" spans="1:4" ht="18">
      <c r="C24" s="14"/>
      <c r="D24" s="4"/>
    </row>
    <row r="25" spans="1:4" ht="18">
      <c r="C25" s="14"/>
      <c r="D25" s="6"/>
    </row>
    <row r="26" spans="1:4" ht="18">
      <c r="C26" s="14"/>
      <c r="D26" s="6"/>
    </row>
    <row r="27" spans="1:4" ht="18.75" thickBot="1">
      <c r="C27" s="14"/>
      <c r="D27" s="5"/>
    </row>
    <row r="28" spans="1:4" ht="18">
      <c r="C28" s="14"/>
      <c r="D28" s="4"/>
    </row>
    <row r="29" spans="1:4" ht="18">
      <c r="C29" s="14"/>
      <c r="D29" s="6"/>
    </row>
    <row r="30" spans="1:4" ht="18">
      <c r="C30" s="14"/>
      <c r="D30" s="6"/>
    </row>
    <row r="31" spans="1:4" ht="18">
      <c r="C31" s="14"/>
      <c r="D31" s="6"/>
    </row>
    <row r="32" spans="1:4" ht="18">
      <c r="C32" s="15"/>
      <c r="D32" s="6"/>
    </row>
    <row r="33" spans="3:4" ht="18">
      <c r="C33" s="15"/>
      <c r="D33" s="6"/>
    </row>
    <row r="34" spans="3:4" ht="18">
      <c r="C34" s="15"/>
      <c r="D34" s="5"/>
    </row>
    <row r="35" spans="3:4" ht="18">
      <c r="C35" s="15"/>
      <c r="D35" s="5"/>
    </row>
    <row r="36" spans="3:4" ht="18">
      <c r="C36" s="15"/>
      <c r="D36" s="5"/>
    </row>
    <row r="37" spans="3:4" ht="18">
      <c r="C37" s="15"/>
      <c r="D37" s="5"/>
    </row>
    <row r="38" spans="3:4" ht="18">
      <c r="C38" s="15"/>
      <c r="D38" s="8"/>
    </row>
    <row r="39" spans="3:4" ht="18">
      <c r="C39" s="15"/>
      <c r="D39" s="8"/>
    </row>
    <row r="40" spans="3:4" ht="18">
      <c r="C40" s="16"/>
      <c r="D40" s="8"/>
    </row>
    <row r="41" spans="3:4" ht="18">
      <c r="C41" s="16"/>
      <c r="D41" s="8"/>
    </row>
    <row r="42" spans="3:4" ht="18.75" thickBot="1">
      <c r="C42" s="17"/>
      <c r="D42" s="8"/>
    </row>
    <row r="43" spans="3:4" ht="18">
      <c r="C43" s="18"/>
      <c r="D43" s="4"/>
    </row>
    <row r="44" spans="3:4" ht="18">
      <c r="C44" s="19"/>
      <c r="D44" s="5"/>
    </row>
    <row r="45" spans="3:4" ht="18">
      <c r="C45" s="19"/>
      <c r="D45" s="5"/>
    </row>
    <row r="46" spans="3:4" ht="18">
      <c r="C46" s="19"/>
      <c r="D46" s="8"/>
    </row>
    <row r="47" spans="3:4" ht="18.75" thickBot="1">
      <c r="C47" s="20"/>
      <c r="D47" s="7"/>
    </row>
    <row r="48" spans="3:4" ht="18">
      <c r="C48" s="21"/>
    </row>
    <row r="49" spans="3:3" ht="18">
      <c r="C49" s="21"/>
    </row>
    <row r="50" spans="3:3" ht="18">
      <c r="C50" s="21"/>
    </row>
    <row r="51" spans="3:3" ht="18">
      <c r="C51" s="21"/>
    </row>
    <row r="52" spans="3:3" ht="18">
      <c r="C52" s="22"/>
    </row>
    <row r="53" spans="3:3" ht="18">
      <c r="C53" s="22"/>
    </row>
    <row r="54" spans="3:3" ht="18">
      <c r="C54" s="22"/>
    </row>
    <row r="55" spans="3:3" ht="18">
      <c r="C55" s="22"/>
    </row>
    <row r="56" spans="3:3" ht="18">
      <c r="C56" s="23"/>
    </row>
    <row r="57" spans="3:3" ht="18">
      <c r="C57" s="24"/>
    </row>
    <row r="58" spans="3:3" ht="18">
      <c r="C58" s="24"/>
    </row>
    <row r="59" spans="3:3" ht="18">
      <c r="C59" s="24"/>
    </row>
    <row r="60" spans="3:3" ht="18.75" thickBot="1">
      <c r="C60" s="25"/>
    </row>
    <row r="61" spans="3:3" ht="18">
      <c r="C61" s="26"/>
    </row>
    <row r="62" spans="3:3" ht="18">
      <c r="C62" s="27"/>
    </row>
    <row r="63" spans="3:3" ht="18">
      <c r="C63" s="27"/>
    </row>
    <row r="64" spans="3:3" ht="18">
      <c r="C64" s="27"/>
    </row>
    <row r="65" spans="3:3" ht="18">
      <c r="C65" s="27"/>
    </row>
    <row r="66" spans="3:3" ht="18">
      <c r="C66" s="28"/>
    </row>
    <row r="67" spans="3:3" ht="18">
      <c r="C67" s="28"/>
    </row>
    <row r="68" spans="3:3" ht="18">
      <c r="C68" s="28"/>
    </row>
    <row r="69" spans="3:3" ht="18">
      <c r="C69" s="28"/>
    </row>
    <row r="70" spans="3:3" ht="18">
      <c r="C70" s="28"/>
    </row>
    <row r="71" spans="3:3" ht="18">
      <c r="C71" s="29"/>
    </row>
    <row r="72" spans="3:3" ht="18">
      <c r="C72" s="28"/>
    </row>
    <row r="73" spans="3:3" ht="18">
      <c r="C73" s="28"/>
    </row>
    <row r="74" spans="3:3" ht="18">
      <c r="C74" s="28"/>
    </row>
    <row r="75" spans="3:3" ht="18">
      <c r="C75" s="28"/>
    </row>
    <row r="76" spans="3:3" ht="18">
      <c r="C76" s="28"/>
    </row>
    <row r="77" spans="3:3" ht="18">
      <c r="C77" s="28"/>
    </row>
    <row r="78" spans="3:3" ht="18">
      <c r="C78" s="28"/>
    </row>
    <row r="79" spans="3:3" ht="18">
      <c r="C79" s="27"/>
    </row>
    <row r="80" spans="3:3" ht="18">
      <c r="C80" s="27"/>
    </row>
    <row r="81" spans="3:3" ht="18">
      <c r="C81" s="27"/>
    </row>
    <row r="82" spans="3:3" ht="18">
      <c r="C82" s="27"/>
    </row>
    <row r="83" spans="3:3" ht="18">
      <c r="C83" s="27"/>
    </row>
    <row r="84" spans="3:3" ht="18">
      <c r="C84" s="27"/>
    </row>
    <row r="85" spans="3:3" ht="18">
      <c r="C85" s="30"/>
    </row>
    <row r="86" spans="3:3" ht="18">
      <c r="C86" s="27"/>
    </row>
    <row r="87" spans="3:3" ht="18">
      <c r="C87" s="27"/>
    </row>
    <row r="88" spans="3:3" ht="18.75" thickBot="1">
      <c r="C88" s="31"/>
    </row>
    <row r="89" spans="3:3" ht="18">
      <c r="C89" s="32"/>
    </row>
    <row r="90" spans="3:3" ht="18">
      <c r="C90" s="28"/>
    </row>
    <row r="91" spans="3:3" ht="18">
      <c r="C91" s="28"/>
    </row>
    <row r="92" spans="3:3" ht="18">
      <c r="C92" s="28"/>
    </row>
    <row r="93" spans="3:3" ht="18">
      <c r="C93" s="28"/>
    </row>
    <row r="94" spans="3:3" ht="18.75" thickBot="1">
      <c r="C94" s="33"/>
    </row>
    <row r="99" spans="2:3">
      <c r="B99" t="s">
        <v>172</v>
      </c>
      <c r="C99" t="s">
        <v>200</v>
      </c>
    </row>
    <row r="100" spans="2:3">
      <c r="B100" s="10">
        <v>1167</v>
      </c>
      <c r="C100" s="3" t="s">
        <v>201</v>
      </c>
    </row>
    <row r="101" spans="2:3" ht="30">
      <c r="B101" s="10">
        <v>1131</v>
      </c>
      <c r="C101" s="3" t="s">
        <v>202</v>
      </c>
    </row>
    <row r="102" spans="2:3">
      <c r="B102" s="10">
        <v>1177</v>
      </c>
      <c r="C102" s="3" t="s">
        <v>203</v>
      </c>
    </row>
    <row r="103" spans="2:3" ht="30">
      <c r="B103" s="10">
        <v>1094</v>
      </c>
      <c r="C103" s="3" t="s">
        <v>204</v>
      </c>
    </row>
    <row r="104" spans="2:3">
      <c r="B104" s="10">
        <v>1128</v>
      </c>
      <c r="C104" s="3" t="s">
        <v>205</v>
      </c>
    </row>
    <row r="105" spans="2:3" ht="30">
      <c r="B105" s="10">
        <v>1095</v>
      </c>
      <c r="C105" s="3" t="s">
        <v>206</v>
      </c>
    </row>
    <row r="106" spans="2:3" ht="30">
      <c r="B106" s="10">
        <v>1129</v>
      </c>
      <c r="C106" s="3" t="s">
        <v>207</v>
      </c>
    </row>
    <row r="107" spans="2:3" ht="45">
      <c r="B107" s="10">
        <v>1120</v>
      </c>
      <c r="C107" s="3" t="s">
        <v>208</v>
      </c>
    </row>
    <row r="108" spans="2:3">
      <c r="B108" s="9"/>
    </row>
    <row r="109" spans="2:3">
      <c r="B109" s="9"/>
    </row>
    <row r="117" spans="2:3">
      <c r="B117" t="s">
        <v>209</v>
      </c>
    </row>
    <row r="118" spans="2:3">
      <c r="B118" t="s">
        <v>210</v>
      </c>
      <c r="C118" t="s">
        <v>211</v>
      </c>
    </row>
    <row r="119" spans="2:3">
      <c r="B119" t="s">
        <v>212</v>
      </c>
      <c r="C119" t="s">
        <v>213</v>
      </c>
    </row>
    <row r="120" spans="2:3">
      <c r="B120" t="s">
        <v>214</v>
      </c>
      <c r="C120" t="s">
        <v>215</v>
      </c>
    </row>
    <row r="121" spans="2:3">
      <c r="B121" t="s">
        <v>216</v>
      </c>
      <c r="C121" t="s">
        <v>217</v>
      </c>
    </row>
    <row r="122" spans="2:3">
      <c r="B122" t="s">
        <v>218</v>
      </c>
      <c r="C122" t="s">
        <v>219</v>
      </c>
    </row>
    <row r="123" spans="2:3">
      <c r="B123" t="s">
        <v>220</v>
      </c>
      <c r="C123" t="s">
        <v>221</v>
      </c>
    </row>
    <row r="124" spans="2:3">
      <c r="B124" t="s">
        <v>222</v>
      </c>
      <c r="C124" t="s">
        <v>223</v>
      </c>
    </row>
    <row r="125" spans="2:3">
      <c r="B125" t="s">
        <v>224</v>
      </c>
      <c r="C125" t="s">
        <v>225</v>
      </c>
    </row>
    <row r="126" spans="2:3">
      <c r="B126" t="s">
        <v>226</v>
      </c>
      <c r="C126" t="s">
        <v>227</v>
      </c>
    </row>
    <row r="127" spans="2:3">
      <c r="B127" t="s">
        <v>228</v>
      </c>
      <c r="C127" t="s">
        <v>229</v>
      </c>
    </row>
    <row r="128" spans="2:3">
      <c r="B128" t="s">
        <v>230</v>
      </c>
      <c r="C128" t="s">
        <v>231</v>
      </c>
    </row>
    <row r="129" spans="2:3">
      <c r="B129" t="s">
        <v>232</v>
      </c>
      <c r="C129" t="s">
        <v>233</v>
      </c>
    </row>
    <row r="130" spans="2:3">
      <c r="B130" t="s">
        <v>234</v>
      </c>
      <c r="C130" t="s">
        <v>235</v>
      </c>
    </row>
    <row r="131" spans="2:3">
      <c r="B131" t="s">
        <v>236</v>
      </c>
      <c r="C131" t="s">
        <v>237</v>
      </c>
    </row>
    <row r="132" spans="2:3">
      <c r="B132" t="s">
        <v>238</v>
      </c>
      <c r="C132" t="s">
        <v>239</v>
      </c>
    </row>
    <row r="133" spans="2:3">
      <c r="B133" t="s">
        <v>240</v>
      </c>
      <c r="C133" t="s">
        <v>241</v>
      </c>
    </row>
    <row r="134" spans="2:3">
      <c r="B134" t="s">
        <v>242</v>
      </c>
      <c r="C134" t="s">
        <v>243</v>
      </c>
    </row>
    <row r="135" spans="2:3">
      <c r="B135" t="s">
        <v>244</v>
      </c>
      <c r="C135" t="s">
        <v>245</v>
      </c>
    </row>
    <row r="136" spans="2:3">
      <c r="B136" t="s">
        <v>246</v>
      </c>
      <c r="C136" t="s">
        <v>247</v>
      </c>
    </row>
    <row r="137" spans="2:3">
      <c r="B137" t="s">
        <v>248</v>
      </c>
      <c r="C137" t="s">
        <v>249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juan.jimenez</dc:creator>
  <cp:keywords/>
  <dc:description/>
  <cp:lastModifiedBy>Martha Stephanny Barreto Mantilla</cp:lastModifiedBy>
  <cp:revision/>
  <dcterms:created xsi:type="dcterms:W3CDTF">2016-04-29T15:58:00Z</dcterms:created>
  <dcterms:modified xsi:type="dcterms:W3CDTF">2019-03-26T20:36:53Z</dcterms:modified>
  <cp:category/>
  <cp:contentStatus/>
</cp:coreProperties>
</file>