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08"/>
  <workbookPr defaultThemeVersion="124226"/>
  <mc:AlternateContent xmlns:mc="http://schemas.openxmlformats.org/markup-compatibility/2006">
    <mc:Choice Requires="x15">
      <x15ac:absPath xmlns:x15ac="http://schemas.microsoft.com/office/spreadsheetml/2010/11/ac" url="/Volumes/Macintosh HD - Datos/Isabel/Fontibón2021/Botón Transparencia/"/>
    </mc:Choice>
  </mc:AlternateContent>
  <xr:revisionPtr revIDLastSave="0" documentId="13_ncr:1_{46D4A589-C287-AA49-BED5-C92547BD12E3}" xr6:coauthVersionLast="45" xr6:coauthVersionMax="45" xr10:uidLastSave="{00000000-0000-0000-0000-000000000000}"/>
  <bookViews>
    <workbookView xWindow="2180" yWindow="460" windowWidth="36220" windowHeight="1888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workbook>
</file>

<file path=xl/calcChain.xml><?xml version="1.0" encoding="utf-8"?>
<calcChain xmlns="http://schemas.openxmlformats.org/spreadsheetml/2006/main">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<sst xmlns="http://schemas.openxmlformats.org/spreadsheetml/2006/main" count="897" uniqueCount="488">
  <si>
    <t>Registro de Publicaciones</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</si>
  <si>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</si>
  <si>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</si>
  <si>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</si>
  <si>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</si>
  <si>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</si>
  <si>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</si>
  <si>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</si>
  <si>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</si>
  <si>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</si>
  <si>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</si>
  <si>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</si>
  <si>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</si>
  <si>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</si>
  <si>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</si>
  <si>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</si>
  <si>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</si>
  <si>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PRENSA ALCALDIA LOCAL</t>
  </si>
  <si>
    <t>SERVICIO AL CIUDADANO</t>
  </si>
  <si>
    <t>si</t>
  </si>
  <si>
    <t>1. MECANISMOS DE CONTACTO</t>
  </si>
  <si>
    <t>Mecanismos para la atención al ciudadano</t>
  </si>
  <si>
    <t>a</t>
  </si>
  <si>
    <t>Espacios físicos destinados para el contacto con la entidad.</t>
  </si>
  <si>
    <t>Puntos de atención al ciudadano.</t>
  </si>
  <si>
    <t>Art. 9, lit a), Ley 1712 de 2014</t>
  </si>
  <si>
    <t>X</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</si>
  <si>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</si>
  <si>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</si>
  <si>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</si>
  <si>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</si>
  <si>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</si>
  <si>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</si>
  <si>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</si>
  <si>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</si>
  <si>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</si>
  <si>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</si>
  <si>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</si>
  <si>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</si>
  <si>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</si>
  <si>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</si>
  <si>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</si>
  <si>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</si>
  <si>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</si>
  <si>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</si>
  <si>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</si>
  <si>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</si>
  <si>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</si>
  <si>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</si>
  <si>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</si>
  <si>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</si>
  <si>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</si>
  <si>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</si>
  <si>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DIRECCION JURIDICA</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</si>
  <si>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</si>
  <si>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</si>
  <si>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</si>
  <si>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</si>
  <si>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</si>
  <si>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</si>
  <si>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</si>
  <si>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</si>
  <si>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</si>
  <si>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http://www.gobiernobogota.gov.co/content/datos-abiertos-la-secretaria-distrital-gobierno</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</si>
  <si>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</si>
  <si>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</si>
  <si>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</si>
  <si>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</si>
  <si>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</si>
  <si>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</si>
  <si>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https://www.datos.gov.co/browse?q=%C3%8Dndice%20informaci%C3%B3n%20clasificada%20y%20reservada%20-%20Secretar%C3%ADa%20Distrital%20de%20Gobierno&amp;sortBy=relevance</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</si>
  <si>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</si>
  <si>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</si>
  <si>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</si>
  <si>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</si>
  <si>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</si>
  <si>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</si>
  <si>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DIREFEENTES AREAS DE LA ALCALDIA LOCAL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</si>
  <si>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</si>
  <si>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</si>
  <si>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</si>
  <si>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</si>
  <si>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</si>
  <si>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</si>
  <si>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</si>
  <si>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 xml:space="preserve">
OFICINA ASESORA DE COMUNICACIONES
</t>
  </si>
  <si>
    <t>Noticias</t>
  </si>
  <si>
    <t>Sección que contenga las noticias más relevantes para sus usuarios, ciudadanos y grupos de interés y que estén relacionadas con su actividad.</t>
  </si>
  <si>
    <t xml:space="preserve">PRENSA ALCALDIA LOCAL
</t>
  </si>
  <si>
    <t>Calendario de actividades</t>
  </si>
  <si>
    <t>Calendario de eventos y fechas clave relacionadas con los procesos misionales de la entidad.</t>
  </si>
  <si>
    <t>Art. 8, Ley 1712 de 2014</t>
  </si>
  <si>
    <t>Información para niños y jóvenes</t>
  </si>
  <si>
    <t>El sujeto obligado diseña y publica información dirigida para los niños y jóvenes sobre la entidad, sus servicios o sus actividades, de manera didáctica.</t>
  </si>
  <si>
    <t>Art. 42, Dec. 103, Num. 4</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</si>
  <si>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</si>
  <si>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</si>
  <si>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</si>
  <si>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</si>
  <si>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OFICINA ASESORA DE PLANEACION</t>
  </si>
  <si>
    <t>3 ESTRUCTURA ORGANICA Y TALENTO HUMANO</t>
  </si>
  <si>
    <t>Misión y visión</t>
  </si>
  <si>
    <t>Misión y visión de acuerdo con la norma de creación o reestructuración o según lo definido en el sistema de gestión de calidad de la entidad.</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</si>
  <si>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</si>
  <si>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</si>
  <si>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</si>
  <si>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</si>
  <si>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</si>
  <si>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</si>
  <si>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</si>
  <si>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</si>
  <si>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</si>
  <si>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</si>
  <si>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</si>
  <si>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</si>
  <si>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 xml:space="preserve">SUBSECRETARIA DE GESTION INSTITUCIONAL </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</si>
  <si>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</si>
  <si>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</si>
  <si>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</si>
  <si>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</si>
  <si>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</si>
  <si>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</si>
  <si>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DIRECCION DE GESTION DEL TALENTO HUMANO Y CONTRATACION</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</si>
  <si>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</si>
  <si>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</si>
  <si>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</si>
  <si>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</si>
  <si>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</si>
  <si>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</si>
  <si>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</si>
  <si>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</si>
  <si>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</si>
  <si>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</si>
  <si>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</si>
  <si>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</si>
  <si>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</si>
  <si>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</si>
  <si>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</si>
  <si>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</si>
  <si>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</si>
  <si>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</si>
  <si>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</si>
  <si>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</si>
  <si>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</si>
  <si>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</si>
  <si>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</si>
  <si>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</si>
  <si>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</si>
  <si>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</si>
  <si>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</si>
  <si>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</si>
  <si>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</si>
  <si>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</si>
  <si>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</si>
  <si>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</si>
  <si>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</si>
  <si>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</si>
  <si>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</si>
  <si>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</si>
  <si>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</si>
  <si>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</si>
  <si>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</si>
  <si>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</si>
  <si>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</si>
  <si>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</si>
  <si>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</si>
  <si>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</si>
  <si>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</si>
  <si>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</si>
  <si>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</si>
  <si>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</si>
  <si>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</si>
  <si>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</si>
  <si>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</si>
  <si>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Si</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</si>
  <si>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</si>
  <si>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</si>
  <si>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</si>
  <si>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</si>
  <si>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</si>
  <si>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</si>
  <si>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</si>
  <si>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</si>
  <si>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</si>
  <si>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</si>
  <si>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</si>
  <si>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AREA ENCARGADA DEL PRESUPUESTO EN LA ALCALDIA LOCAL</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</si>
  <si>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</si>
  <si>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</si>
  <si>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</si>
  <si>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</si>
  <si>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</si>
  <si>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</si>
  <si>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</si>
  <si>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</si>
  <si>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</si>
  <si>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</si>
  <si>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</si>
  <si>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</si>
  <si>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PLANEACION ALCALDIA LOCAL Y PLANEACIÓN NIVEL CENTRAL</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</si>
  <si>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</si>
  <si>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</si>
  <si>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</si>
  <si>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</si>
  <si>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</si>
  <si>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</si>
  <si>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</si>
  <si>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</si>
  <si>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</si>
  <si>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</si>
  <si>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</si>
  <si>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</si>
  <si>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</si>
  <si>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</si>
  <si>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</si>
  <si>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</si>
  <si>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</si>
  <si>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</si>
  <si>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</si>
  <si>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</si>
  <si>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</si>
  <si>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</si>
  <si>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</si>
  <si>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</si>
  <si>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</si>
  <si>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</si>
  <si>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</si>
  <si>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</si>
  <si>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</si>
  <si>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</si>
  <si>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</si>
  <si>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</si>
  <si>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</si>
  <si>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</si>
  <si>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</si>
  <si>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</si>
  <si>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</si>
  <si>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</si>
  <si>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</si>
  <si>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</si>
  <si>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</si>
  <si>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</si>
  <si>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</si>
  <si>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</si>
  <si>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</si>
  <si>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</si>
  <si>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</si>
  <si>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</si>
  <si>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</si>
  <si>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</si>
  <si>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</si>
  <si>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</si>
  <si>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</si>
  <si>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</si>
  <si>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</si>
  <si>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</si>
  <si>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</si>
  <si>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</si>
  <si>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</si>
  <si>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</si>
  <si>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</si>
  <si>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</si>
  <si>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</si>
  <si>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Art.11, Lit f), Ley 1712 de 2014</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</si>
  <si>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</si>
  <si>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</si>
  <si>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</si>
  <si>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</si>
  <si>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</si>
  <si>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</si>
  <si>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</si>
  <si>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</si>
  <si>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</si>
  <si>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</si>
  <si>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OFICINA COMUNICACIONES</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</si>
  <si>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</si>
  <si>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</si>
  <si>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</si>
  <si>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</si>
  <si>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</si>
  <si>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</si>
  <si>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</si>
  <si>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</si>
  <si>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</si>
  <si>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</si>
  <si>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</si>
  <si>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</si>
  <si>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</si>
  <si>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</si>
  <si>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</si>
  <si>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</si>
  <si>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</si>
  <si>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</si>
  <si>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</si>
  <si>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</si>
  <si>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</si>
  <si>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</si>
  <si>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</si>
  <si>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</si>
  <si>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</si>
  <si>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</si>
  <si>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</si>
  <si>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</si>
  <si>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</si>
  <si>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</si>
  <si>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</si>
  <si>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</si>
  <si>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</si>
  <si>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</si>
  <si>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</si>
  <si>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ATENCION A LA CIUDADANIA</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</si>
  <si>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</si>
  <si>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</si>
  <si>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</si>
  <si>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</si>
  <si>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</si>
  <si>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</si>
  <si>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</si>
  <si>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</si>
  <si>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</si>
  <si>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</si>
  <si>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 xml:space="preserve">DIRECCION ADMINISTRATIVA Y DTI
</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</si>
  <si>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</si>
  <si>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</si>
  <si>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</si>
  <si>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</si>
  <si>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</si>
  <si>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</si>
  <si>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</si>
  <si>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</si>
  <si>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</si>
  <si>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</si>
  <si>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</si>
  <si>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</si>
  <si>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</si>
  <si>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</si>
  <si>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</si>
  <si>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</si>
  <si>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</si>
  <si>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</si>
  <si>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</si>
  <si>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</si>
  <si>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</si>
  <si>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</si>
  <si>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</si>
  <si>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</si>
  <si>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</si>
  <si>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</si>
  <si>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</si>
  <si>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</si>
  <si>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</si>
  <si>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</si>
  <si>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</si>
  <si>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</si>
  <si>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</si>
  <si>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</si>
  <si>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</si>
  <si>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</si>
  <si>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</si>
  <si>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</si>
  <si>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</si>
  <si>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</si>
  <si>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</si>
  <si>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</si>
  <si>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</si>
  <si>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</si>
  <si>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Automáticamente disponibles.</t>
  </si>
  <si>
    <t>Arts. 20 y 21, Dec. 103 de 2015</t>
  </si>
  <si>
    <t>DIRECCIÓN ADMINISTRATIVA</t>
  </si>
  <si>
    <t>Costos de reproducción</t>
  </si>
  <si>
    <t>Costos de reproducción de la información pública.</t>
  </si>
  <si>
    <t>Este acto administativo debe ser suscrito por funcionario o empleado de nivel directivo.</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</si>
  <si>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</si>
  <si>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</si>
  <si>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</si>
  <si>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</si>
  <si>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</si>
  <si>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</si>
  <si>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</si>
  <si>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</si>
  <si>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</si>
  <si>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</si>
  <si>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</si>
  <si>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</si>
  <si>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</si>
  <si>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</si>
  <si>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</si>
  <si>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</si>
  <si>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</si>
  <si>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</si>
  <si>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</si>
  <si>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</si>
  <si>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</si>
  <si>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</si>
  <si>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</si>
  <si>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PRENSA ALCALDÍA LOCAL</t>
  </si>
  <si>
    <t>http://www.fontibon.gov.co/transparencia/atencion-ciudadano/sede-principal</t>
  </si>
  <si>
    <t>Este es el link estándar para el acceso al formulario de solicitudes y demás peticiones.</t>
  </si>
  <si>
    <t>http://www.fontibon.gov.co/transparencia/informacion-interes/publicaciones</t>
  </si>
  <si>
    <t>http://www.fontibon.gov.co/transparencia/informacion-interes/faqs</t>
  </si>
  <si>
    <t>La información se encuentra publicada en la sección correspondiente. (Revisado, Junio de 2020).</t>
  </si>
  <si>
    <t>http://www.fontibon.gov.co/todas-las-noticias</t>
  </si>
  <si>
    <t>ALCALDIA LOCAL DE FONTIBÓN</t>
  </si>
  <si>
    <t>Se requirió actualización de datos.</t>
  </si>
  <si>
    <t>Se solicitó modificación de la dirección y datos de contacto.</t>
  </si>
  <si>
    <t>El correo está activo y lo maneja Secretaría Distrital de Gobierno.</t>
  </si>
  <si>
    <t>http://www.fontibon.gov.co/transparencia/informacion-interes/convocatorias</t>
  </si>
  <si>
    <t>http://www.fontibon.gov.co/transparencia/informacion-interes/glosario</t>
  </si>
  <si>
    <t>http://www.fontibon.gov.co/calendario/month</t>
  </si>
  <si>
    <t>http://www.fontibon.gov.co/transparencia/informacion-interes/informacion-adicional</t>
  </si>
  <si>
    <t>http://www.fontibon.gov.co/transparencia/organizacion/quienes-somos</t>
  </si>
  <si>
    <t>La información se encuentra publicada en la sección correspondiente. (Revisado, Junio de 2020). ¿Los objetivos estratégicos corresponden al Gobierno actual?</t>
  </si>
  <si>
    <t>http://www.fontibon.gov.co/transparencia/organizacion/funciones-y-deberes</t>
  </si>
  <si>
    <t>http://www.fontibon.gov.co/transparencia/organizacion/directorio-entidades</t>
  </si>
  <si>
    <t>http://www.fontibon.gov.co/transparencia/organizacion/directorio-agremiaciones-asociaciones-y-otros-grupos-interes</t>
  </si>
  <si>
    <t>http://www.gobiernobogota.gov.co/transparencia/organizacion/ofertas-empleo-0</t>
  </si>
  <si>
    <t>http://www.fontibon.gov.co/transparencia/presupuesto/ejecucion-presupuestal</t>
  </si>
  <si>
    <t>http://www.fontibon.gov.co/transparencia/planeacion/planes</t>
  </si>
  <si>
    <t>http://www.gobiernobogota.gov.co/content/datos-abiertos</t>
  </si>
  <si>
    <t>http://www.fontibon.gov.co/transparencia/planeacion/metas-objetivos-indicadores</t>
  </si>
  <si>
    <t xml:space="preserve"> </t>
  </si>
  <si>
    <t>http://www.fontibon.gov.co/transparencia/planeacion/programas-proyectos</t>
  </si>
  <si>
    <t>http://www.fontibon.gov.co/transparencia/planeacion/informes-empalme</t>
  </si>
  <si>
    <t>LA INFORMACIÓN SE ENCUENTRA DESACTUALIZADA AUNQUE ESTO NO DEPENDE DIRECTAMENTE DE LA ALCALDÍA LOCAL SINO DEL NIVEL CENTRAL (el informe que se encuentra es de el 2016).
La información se encuentra desactualizada, falta cuarto trimestre de 2019 y pirmer y segundo trimestre de 2020</t>
  </si>
  <si>
    <t>http://www.fontibon.gov.co/transparencia/contratacion/ejecucion_contratos</t>
  </si>
  <si>
    <t>Se solicitó actualización del nombre del funcionario encargado de la Atención al Ciudadano. La funcionaria a cargo es Omaira López Beltrán y ya se verificó la correción.</t>
  </si>
  <si>
    <t>Se requirió actualización del correo electrónico institucional y de la direción de la Alcaldía.</t>
  </si>
  <si>
    <t>LAS NORMAS SE ACTUALIZAN DE MANERA PERIÓDICA</t>
  </si>
  <si>
    <t>INFROMACIÓN ACTUALIZADA.</t>
  </si>
  <si>
    <t>http://www.fontibon.gov.co/transparencia/tramites-servicios</t>
  </si>
  <si>
    <t>LA INFORMACIÓN QUE OFRECEN AL USUARIO/CIUDADANO ESTÁ ACTUALIZADA Y SUPLE LAS NECESIDADES INMEDIATAS DEL MISMO.</t>
  </si>
  <si>
    <t>http://www.fontibon.gov.co/transparencia/instrumentos-gestion-informacion-publica/relacionados-la-informacion/108-costos</t>
  </si>
  <si>
    <t>http://www.fontibon.gov.co/instrumentos-clasificaci%C3%B3n/informe-peticiones-quejas-reclamos-denuncias-y-solicitudes-acceso-la</t>
  </si>
  <si>
    <t>http://www.fontibon.gov.co/transparencia/control/informacion-poblacion-vulnerable/entrega-ayudas-bogota-solidaria-casa</t>
  </si>
  <si>
    <t>Actualizado el último informe de empalme</t>
  </si>
  <si>
    <t>Esta´en constante actualización de las actividades de la alcaldía</t>
  </si>
  <si>
    <t>http://www.fontibon.gov.co/transparencia/instrumentos-gestion-informacion-publica/Informe-pqr-denuncias-solicitudes</t>
  </si>
  <si>
    <t>https://community.secop.gov.co/Public/App/AnnualPurchasingPlanEditPublic/View?id=82332</t>
  </si>
  <si>
    <t>http://www.gobiernobogota.gov.co/transparencia/control/informes-gestion-evaluacion-y-auditoria/informe-rendicion-la-cuenta-fiscal-17</t>
  </si>
  <si>
    <t>http://www.fontibon.gov.co/transparencia/atencion-ciudadano/sedes
Estructura Interna de la Alcaldía Local
http://www.fontibon.gov.co/mi-localidad/conociendo-mi-localidad/alcalde-local</t>
  </si>
  <si>
    <t>notifica.judicial@gobiernobogota.gov.co</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</si>
  <si>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</si>
  <si>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Se actualiza vinculo.
Se anexa imagen de organigrama con  las dependencias treducidas a Dialecto ÉTNICO</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</si>
  <si>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</si>
  <si>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PUBLICCO:  De acuerdo con lo establecido en el artículo 74 de la Ley 1474 de 2011 es el Plan de Acción.  El Plan general de compras es equivalente al Plan Anual de Adquisiciones (PAA), que se solicita también en la categoría 8.4 de la Res. 3564 de 2015.</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</si>
  <si>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</si>
  <si>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</si>
  <si>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Entrega de ayudas Bogotá Solidaria en casa hasta el 14 de septiembre de 2020
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MAS LO QUE TENGA LA LOCALIDAD</t>
  </si>
  <si>
    <t>Actualizado a 31 de Julio 2020</t>
  </si>
  <si>
    <t>http://www.gobiernobogota.gov.co/contenidos/oficina-asesora-comunicaciones/gobierno-ninos</t>
  </si>
  <si>
    <t xml:space="preserve">
El directorio se encuentra actualizado para la vigencia 2020</t>
  </si>
  <si>
    <t>http://www.fontibon.gov.co/transparencia/instrumentos-gestion-informacion-publica/relacionados-la-informacion/103-indice</t>
  </si>
  <si>
    <t>ok</t>
  </si>
  <si>
    <t>Actualizado a Marzo de 2021</t>
  </si>
  <si>
    <t>http://www.fontibon.gov.co/transparencia/presupuesto/estados-financieros</t>
  </si>
  <si>
    <t>http://www.gobiernobogota.gov.co/transparencia/planeacion/planes/plan-atencion-al-ciudadano</t>
  </si>
  <si>
    <t>http://www.gobiernobogota.gov.co/sites/gobiernobogota.gov.co/files/documentos/paginas/estrategia_racionalizacion_consolidado.pdf</t>
  </si>
  <si>
    <t>http://www.fontibon.gov.co/transparencia/control/planes-mejoramiento</t>
  </si>
  <si>
    <t>http://www.fontibon.gov.co/transparencia/contratacion/informacion_contractual</t>
  </si>
  <si>
    <t>EL área de contratación no ha suministrado la información del primer trimestre de 2021. S e han enviado correos solicitándola y no se ha recibido respuesta</t>
  </si>
  <si>
    <t>http://www.gobiernobogota.gov.co/transparencia/contratacion/manual_contrataciones</t>
  </si>
  <si>
    <t>http://www.fontibon.gov.co/transparencia/contratacion/plan-anual-adquisiciones</t>
  </si>
  <si>
    <t xml:space="preserve">http://www.fontibon.gov.co/transparencia/instrumentos-gestion-informacion-publica/relacionados-la-informacion/102-registro </t>
  </si>
  <si>
    <t xml:space="preserve">http://www.fontibon.gov.co/transparencia/instrumentos-gestion-informacion-publica/relacionados-la-informacion/104-esquema-0 </t>
  </si>
  <si>
    <t>SE ENCUETRAN PUBLICADOS Y ACTUALIZADOS LOS DEL NIVEL CENTRAL. PARA LAS ALCALDIAS LOCALES ESTA LABOR SE COORDINA CON EL NIVEL CENTRAL PARA LOGRAR TENERLOS ACTUALIZADOS EN EL AÑO 2021, LABOR QUE SE REALIZÓ A TRAVES DE ARQUITECTURA DE LA INFORMACION</t>
  </si>
  <si>
    <t>Esta labor se realizara conjuntamente con planeaciòn y DTI del Nivel Central</t>
  </si>
  <si>
    <t>Links actualizados y funcionales</t>
  </si>
  <si>
    <t>La información se encuentra publicada en la sección correspondiente.</t>
  </si>
  <si>
    <t xml:space="preserve">PUBLICADAS Y ACTUALIZADAS </t>
  </si>
  <si>
    <t>http://www.fontibon.gov.co/tabla_archivos/107-registros-publicaciones</t>
  </si>
  <si>
    <t>Actualizado a Mayo de 2021</t>
  </si>
  <si>
    <t>Eestá actualizado con decreto local al mes de Junio de 2021</t>
  </si>
  <si>
    <t>Actualizado a al 31 de marzo de 2021</t>
  </si>
  <si>
    <t>Información completa a diciembre de 2020. La oficina de contratación no ha suministrado la información del 1er trimestre de 2021</t>
  </si>
  <si>
    <t>http://www.fontibon.gov.co/transparencia</t>
  </si>
  <si>
    <t>http://www.fontibon.gov.co/govi-sdqs/crear</t>
  </si>
  <si>
    <t>http://www.fontibon.gov.co/transparencia/organizacion/organigrama</t>
  </si>
  <si>
    <t>http://www.fontibon.gov.co/sites/fontibon.gov.co/files/presupuesto/decreto_05-2021_traslado_presupuestal_oxp.pdf</t>
  </si>
  <si>
    <t>Se encuentra actualizado a Junio de 2021</t>
  </si>
  <si>
    <t>http://www.fontibon.gov.co/transparencia/planeacion/plan-gasto-publico</t>
  </si>
  <si>
    <t>Está publicado al 3er trimestre de 2021</t>
  </si>
  <si>
    <t>Actualizada al 31 de Julio del 2021</t>
  </si>
  <si>
    <t xml:space="preserve">http://www.fontibon.gov.co/transparencia/organizacion/directorio-informacion-servidores-publicos-empleados-y-contratistas
</t>
  </si>
  <si>
    <t xml:space="preserve">                                                                                                                                                    
En cumplimiento a la Ley 1712 del 6 de marzo de 2014, el Departamento Administrativo del Servicio Civil Distrital pone a disposición de la ciudadanía la  información de Directorio de Servidores y Contratistas en su Plataforma del SIDEAP.                                                                                                                             
El directorio se encuentra actualizado para la vigencia 2021.</t>
  </si>
  <si>
    <t>Información actualizada a Agosto de 2021</t>
  </si>
  <si>
    <t>ACTUALIZADA Agosto  DE 2021</t>
  </si>
  <si>
    <t>http://www.fontibon.gov.co/transparencia/control/planes-mejoramiento/plan-mejoramiento-2021</t>
  </si>
  <si>
    <t>Periodo de Actualización: Cuarto Trimestre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</si>
</sst>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8"/>
      <name val="Calibri"/>
      <family val="2"/>
      <charset val="1"/>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70">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3" xfId="0" applyFill="1" applyBorder="1" applyAlignment="1">
      <alignment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8" xfId="0" applyFont="1" applyFill="1" applyBorder="1" applyAlignment="1">
      <alignment vertical="center" wrapText="1"/>
    </xf>
    <xf numFmtId="0" fontId="0" fillId="0" borderId="8" xfId="0" applyBorder="1" applyAlignment="1"/>
    <xf numFmtId="0" fontId="0" fillId="0" borderId="5" xfId="0" applyBorder="1" applyAlignment="1"/>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4" borderId="3" xfId="0" applyFont="1" applyFill="1" applyBorder="1" applyAlignment="1">
      <alignment horizontal="center" vertical="center" wrapText="1"/>
    </xf>
    <xf numFmtId="0" fontId="4" fillId="4" borderId="3" xfId="1" applyFont="1" applyFill="1" applyBorder="1" applyAlignment="1" applyProtection="1">
      <alignment horizontal="center" vertical="center" wrapText="1"/>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3" fillId="0" borderId="0" xfId="1" applyAlignment="1" applyProtection="1">
      <alignment horizontal="lef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3" xfId="0" applyFill="1" applyBorder="1" applyAlignment="1">
      <alignment horizontal="left" vertical="center"/>
    </xf>
    <xf numFmtId="0" fontId="0" fillId="0" borderId="0" xfId="0" applyFont="1" applyFill="1" applyAlignment="1">
      <alignment horizontal="left"/>
    </xf>
    <xf numFmtId="0" fontId="0" fillId="0" borderId="3"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ont="1" applyFill="1" applyBorder="1" applyAlignment="1">
      <alignment horizontal="left" vertical="center" wrapText="1"/>
    </xf>
    <xf numFmtId="0" fontId="3" fillId="0" borderId="5" xfId="1" applyFill="1" applyBorder="1" applyAlignment="1" applyProtection="1">
      <alignment vertical="center" wrapText="1"/>
    </xf>
    <xf numFmtId="0" fontId="0" fillId="0" borderId="5"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center" vertical="center" wrapText="1"/>
    </xf>
    <xf numFmtId="0" fontId="10" fillId="4" borderId="4" xfId="0" applyFont="1" applyFill="1" applyBorder="1" applyAlignment="1">
      <alignment horizontal="center" vertical="center" wrapText="1"/>
    </xf>
    <xf numFmtId="0" fontId="0" fillId="2" borderId="3" xfId="0"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0" fillId="0" borderId="3" xfId="0" applyFont="1" applyFill="1" applyBorder="1" applyAlignment="1">
      <alignment horizontal="lef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3" xfId="0" applyFill="1" applyBorder="1" applyAlignment="1">
      <alignment horizontal="left"/>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5" xfId="0" applyFill="1" applyBorder="1" applyAlignment="1">
      <alignment horizontal="left"/>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0" fillId="0" borderId="6" xfId="0" applyFill="1" applyBorder="1" applyAlignment="1">
      <alignment horizontal="left"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3" fillId="0" borderId="3" xfId="1" applyBorder="1" applyAlignment="1" applyProtection="1">
      <alignment horizontal="left" vertical="center" wrapText="1"/>
    </xf>
    <xf numFmtId="0" fontId="0" fillId="0" borderId="6" xfId="0" applyFill="1" applyBorder="1" applyAlignment="1">
      <alignment horizontal="left" vertical="center" wrapText="1"/>
    </xf>
    <xf numFmtId="0" fontId="0" fillId="0" borderId="3" xfId="0" applyFill="1" applyBorder="1" applyAlignment="1">
      <alignment horizontal="center" vertical="center" wrapText="1"/>
    </xf>
    <xf numFmtId="0" fontId="3" fillId="0" borderId="3" xfId="1" applyBorder="1" applyAlignment="1" applyProtection="1">
      <alignment horizontal="left"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0" fillId="0" borderId="6" xfId="0" applyFill="1" applyBorder="1" applyAlignment="1">
      <alignment horizontal="left" vertical="center" wrapText="1"/>
    </xf>
    <xf numFmtId="0" fontId="3" fillId="0" borderId="3" xfId="1" applyFill="1" applyBorder="1" applyAlignment="1" applyProtection="1">
      <alignment vertical="center" wrapText="1"/>
    </xf>
    <xf numFmtId="0" fontId="0" fillId="4" borderId="15" xfId="0" applyFill="1" applyBorder="1" applyAlignment="1">
      <alignment horizontal="center" vertical="top"/>
    </xf>
    <xf numFmtId="0" fontId="0" fillId="4" borderId="13" xfId="0" applyFill="1" applyBorder="1" applyAlignment="1">
      <alignment horizontal="center" vertical="top"/>
    </xf>
    <xf numFmtId="0" fontId="3" fillId="0" borderId="6" xfId="1" applyFill="1" applyBorder="1" applyAlignment="1" applyProtection="1">
      <alignment horizontal="lef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3" fillId="0" borderId="8" xfId="1" applyBorder="1" applyAlignment="1" applyProtection="1">
      <alignment vertical="center" wrapText="1"/>
    </xf>
    <xf numFmtId="0" fontId="3" fillId="0" borderId="5" xfId="1" applyBorder="1" applyAlignment="1" applyProtection="1">
      <alignment vertical="center" wrapText="1"/>
    </xf>
    <xf numFmtId="0" fontId="3" fillId="0" borderId="3" xfId="1" applyFill="1" applyBorder="1" applyAlignment="1" applyProtection="1">
      <alignment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0" borderId="6" xfId="0" applyFill="1" applyBorder="1" applyAlignment="1">
      <alignment horizontal="left" vertical="center"/>
    </xf>
    <xf numFmtId="0" fontId="0" fillId="0" borderId="5" xfId="0" applyFill="1" applyBorder="1" applyAlignment="1">
      <alignment horizontal="left" vertical="center"/>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2" borderId="8" xfId="0"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3" xfId="0" applyBorder="1" applyAlignment="1">
      <alignment vertical="center" wrapText="1"/>
    </xf>
    <xf numFmtId="0" fontId="3" fillId="0" borderId="8" xfId="1" applyFill="1" applyBorder="1" applyAlignment="1" applyProtection="1">
      <alignment horizontal="center" vertical="center" wrapText="1"/>
    </xf>
    <xf numFmtId="0" fontId="0" fillId="2" borderId="3" xfId="0" applyFill="1" applyBorder="1" applyAlignment="1">
      <alignment horizontal="center"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Font="1" applyFill="1" applyBorder="1" applyAlignment="1">
      <alignment horizontal="left" vertical="center" wrapText="1"/>
    </xf>
    <xf numFmtId="0" fontId="0" fillId="0" borderId="8" xfId="0" applyBorder="1" applyAlignment="1"/>
    <xf numFmtId="0" fontId="0" fillId="0" borderId="5" xfId="0" applyBorder="1" applyAlignment="1"/>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3" fillId="2" borderId="3" xfId="1" applyFill="1" applyBorder="1" applyAlignment="1" applyProtection="1">
      <alignment horizontal="center"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3" xfId="0" applyFill="1" applyBorder="1" applyAlignment="1">
      <alignment horizontal="left" vertical="center" wrapText="1"/>
    </xf>
    <xf numFmtId="0" fontId="3" fillId="0" borderId="6"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0" fillId="0" borderId="3" xfId="0" applyFill="1" applyBorder="1" applyAlignment="1">
      <alignment horizontal="left" vertical="center"/>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4000000}"/>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ciudad bolívar</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4C503A-A3FB-4D30-A37D-97C2168B88E5}" name="Tabla1" displayName="Tabla1" ref="A2:B5" totalsRowShown="0" headerRowDxfId="6" dataDxfId="4" headerRowBorderDxfId="5" tableBorderDxfId="3" totalsRowBorderDxfId="2">
  <autoFilter ref="A2:B5" xr:uid="{7842046B-E96D-4AAE-9399-EC98888A0682}"/>
  <tableColumns count="2">
    <tableColumn id="1" xr3:uid="{D5B771B4-A3DF-47DA-BEAC-8802D76C56C7}" name="CRITERIOS   " dataDxfId="1"/>
    <tableColumn id="2" xr3:uid="{B0E53F28-DBF9-476E-9600-54533E59C42F}"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fontibon.gov.co/transparencia/organizacion/directorio-agremiaciones-asociaciones-y-otros-grupos-interes" TargetMode="External"/><Relationship Id="rId21" Type="http://schemas.openxmlformats.org/officeDocument/2006/relationships/hyperlink" Target="http://www.gobiernobogota.gov.co/contenidos/oficina-asesora-comunicaciones/gobierno-ninos" TargetMode="External"/><Relationship Id="rId34" Type="http://schemas.openxmlformats.org/officeDocument/2006/relationships/hyperlink" Target="http://www.fontibon.gov.co/transparencia/control/planes-mejoramiento/plan-mejoramiento-2021" TargetMode="External"/><Relationship Id="rId42" Type="http://schemas.openxmlformats.org/officeDocument/2006/relationships/hyperlink" Target="http://www.fontibon.gov.co/transparencia/instrumentos-gestion-informacion-publica/relacionados-la-informacion/108-costos" TargetMode="External"/><Relationship Id="rId47" Type="http://schemas.openxmlformats.org/officeDocument/2006/relationships/hyperlink" Target="http://www.fontibon.gov.co/instrumentos-clasificaci%C3%B3n/informe-peticiones-quejas-reclamos-denuncias-y-solicitudes-acceso-la" TargetMode="External"/><Relationship Id="rId50" Type="http://schemas.openxmlformats.org/officeDocument/2006/relationships/hyperlink" Target="http://www.gobiernobogota.gov.co/content/datos-abiertos-la-secretaria-distrital-gobierno" TargetMode="External"/><Relationship Id="rId55" Type="http://schemas.openxmlformats.org/officeDocument/2006/relationships/hyperlink" Target="http://www.fontibon.gov.co/transparencia/presupuesto/ejecucion-presupuestal" TargetMode="External"/><Relationship Id="rId63" Type="http://schemas.openxmlformats.org/officeDocument/2006/relationships/hyperlink" Target="http://www.fontibon.gov.co/transparencia/planeacion/plan-gasto-publico" TargetMode="External"/><Relationship Id="rId7" Type="http://schemas.openxmlformats.org/officeDocument/2006/relationships/hyperlink" Target="http://www.gobiernobogota.gov.co/transparencia/control/informes-gestion-evaluacion-y-auditoria/informe-rendicion-la-cuenta-fiscal-17" TargetMode="External"/><Relationship Id="rId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6" Type="http://schemas.openxmlformats.org/officeDocument/2006/relationships/hyperlink" Target="http://www.fontibon.gov.co/transparencia/atencion-ciudadano/sedes" TargetMode="External"/><Relationship Id="rId29" Type="http://schemas.openxmlformats.org/officeDocument/2006/relationships/hyperlink" Target="http://www.fontibon.gov.co/transparencia/planeacion/planes" TargetMode="External"/><Relationship Id="rId11" Type="http://schemas.openxmlformats.org/officeDocument/2006/relationships/hyperlink" Target="http://www.fontibon.gov.co/transparencia/atencion-ciudadano/sede-principal" TargetMode="External"/><Relationship Id="rId24" Type="http://schemas.openxmlformats.org/officeDocument/2006/relationships/hyperlink" Target="http://www.fontibon.gov.co/transparencia/organizacion/funciones-y-deberes" TargetMode="External"/><Relationship Id="rId32" Type="http://schemas.openxmlformats.org/officeDocument/2006/relationships/hyperlink" Target="http://www.gobiernobogota.gov.co/transparencia/planeacion/participacion-ciudadana" TargetMode="External"/><Relationship Id="rId37" Type="http://schemas.openxmlformats.org/officeDocument/2006/relationships/hyperlink" Target="http://www.gobiernobogota.gov.co/transparencia/control/defensa-judicial/defensa-judicial" TargetMode="External"/><Relationship Id="rId40" Type="http://schemas.openxmlformats.org/officeDocument/2006/relationships/hyperlink" Target="http://www.gobiernobogota.gov.co/transparencia/instrumentos-gestion-informacion-publica/gestion-documental/105-programa-gestion" TargetMode="External"/><Relationship Id="rId45" Type="http://schemas.openxmlformats.org/officeDocument/2006/relationships/hyperlink" Target="http://www.fontibon.gov.co/instrumentos-clasificaci%C3%B3n/informe-peticiones-quejas-reclamos-denuncias-y-solicitudes-acceso-la" TargetMode="External"/><Relationship Id="rId53" Type="http://schemas.openxmlformats.org/officeDocument/2006/relationships/hyperlink" Target="http://www.fontibon.gov.co/transparencia/instrumentos-gestion-informacion-publica/Informe-pqr-denuncias-solicitudes" TargetMode="External"/><Relationship Id="rId58" Type="http://schemas.openxmlformats.org/officeDocument/2006/relationships/hyperlink" Target="http://www.gobiernobogota.gov.co/transparencia/planeacion/planes/plan-atencion-al-ciudadano" TargetMode="External"/><Relationship Id="rId66" Type="http://schemas.openxmlformats.org/officeDocument/2006/relationships/drawing" Target="../drawings/drawing1.xml"/><Relationship Id="rId5" Type="http://schemas.openxmlformats.org/officeDocument/2006/relationships/hyperlink" Target="http://www.fontibon.gov.co/transparencia/contratacion/ejecucion_contratos" TargetMode="External"/><Relationship Id="rId61" Type="http://schemas.openxmlformats.org/officeDocument/2006/relationships/hyperlink" Target="http://www.fontibon.gov.co/transparencia/instrumentos-gestion-informacion-publica/relacionados-la-informacion/104-esquema-0" TargetMode="External"/><Relationship Id="rId19" Type="http://schemas.openxmlformats.org/officeDocument/2006/relationships/hyperlink" Target="http://www.fontibon.gov.co/todas-las-noticias" TargetMode="External"/><Relationship Id="rId14" Type="http://schemas.openxmlformats.org/officeDocument/2006/relationships/hyperlink" Target="http://www.fontibon.gov.co/transparencia/atencion-ciudadano/sede-principal" TargetMode="External"/><Relationship Id="rId22" Type="http://schemas.openxmlformats.org/officeDocument/2006/relationships/hyperlink" Target="http://www.fontibon.gov.co/transparencia/informacion-interes/informacion-adicional" TargetMode="External"/><Relationship Id="rId27" Type="http://schemas.openxmlformats.org/officeDocument/2006/relationships/hyperlink" Target="http://www.gobiernobogota.gov.co/transparencia/organizacion/ofertas-empleo-0" TargetMode="External"/><Relationship Id="rId30" Type="http://schemas.openxmlformats.org/officeDocument/2006/relationships/hyperlink" Target="http://www.fontibon.gov.co/transparencia/planeacion/programas-proyectos" TargetMode="External"/><Relationship Id="rId35" Type="http://schemas.openxmlformats.org/officeDocument/2006/relationships/hyperlink" Target="http://www.gobiernobogota.gov.co/transparencia/control/entes-control-vigilancia-mecanismos-supervision" TargetMode="External"/><Relationship Id="rId43" Type="http://schemas.openxmlformats.org/officeDocument/2006/relationships/hyperlink" Target="http://www.fontibon.gov.co/instrumentos-clasificaci%C3%B3n/informe-peticiones-quejas-reclamos-denuncias-y-solicitudes-acceso-la" TargetMode="External"/><Relationship Id="rId48" Type="http://schemas.openxmlformats.org/officeDocument/2006/relationships/hyperlink" Target="http://www.fontibon.gov.co/instrumentos-clasificaci%C3%B3n/informe-peticiones-quejas-reclamos-denuncias-y-solicitudes-acceso-la" TargetMode="External"/><Relationship Id="rId56" Type="http://schemas.openxmlformats.org/officeDocument/2006/relationships/hyperlink" Target="http://www.fontibon.gov.co/transparencia/presupuesto/ejecucion-presupuestal" TargetMode="External"/><Relationship Id="rId64" Type="http://schemas.openxmlformats.org/officeDocument/2006/relationships/hyperlink" Target="https://www.datos.gov.co/browse?q=%C3%8Dndice%20informaci%C3%B3n%20clasificada%20y%20reservada%20-%20Secretar%C3%ADa%20Distrital%20de%20Gobierno&amp;sortBy=relevance" TargetMode="External"/><Relationship Id="rId8" Type="http://schemas.openxmlformats.org/officeDocument/2006/relationships/hyperlink" Target="http://www.gobiernobogota.gov.co/content/datos-abiertos" TargetMode="External"/><Relationship Id="rId51" Type="http://schemas.openxmlformats.org/officeDocument/2006/relationships/hyperlink" Target="http://www.fontibon.gov.co/transparencia/informacion-interes/convocatorias" TargetMode="External"/><Relationship Id="rId3" Type="http://schemas.openxmlformats.org/officeDocument/2006/relationships/hyperlink" Target="http://www.gobiernobogota.gov.co/transparencia/control/reportes-control-interno-sgd" TargetMode="External"/><Relationship Id="rId12" Type="http://schemas.openxmlformats.org/officeDocument/2006/relationships/hyperlink" Target="http://www.fontibon.gov.co/transparencia/atencion-ciudadano/sede-principal" TargetMode="External"/><Relationship Id="rId17" Type="http://schemas.openxmlformats.org/officeDocument/2006/relationships/hyperlink" Target="http://www.fontibon.gov.co/transparencia/informacion-interes/publicaciones" TargetMode="External"/><Relationship Id="rId25" Type="http://schemas.openxmlformats.org/officeDocument/2006/relationships/hyperlink" Target="http://gaia.gobiernobogota.gov.co/content/sistema-integrado-de-gesti%C3%B3n-sdg" TargetMode="External"/><Relationship Id="rId33" Type="http://schemas.openxmlformats.org/officeDocument/2006/relationships/hyperlink" Target="http://www.fontibon.gov.co/transparencia/planeacion/informes-empalme" TargetMode="External"/><Relationship Id="rId38" Type="http://schemas.openxmlformats.org/officeDocument/2006/relationships/hyperlink" Target="http://www.fontibon.gov.co/transparencia/tramites-servicios" TargetMode="External"/><Relationship Id="rId46" Type="http://schemas.openxmlformats.org/officeDocument/2006/relationships/hyperlink" Target="http://www.fontibon.gov.co/instrumentos-clasificaci%C3%B3n/informe-peticiones-quejas-reclamos-denuncias-y-solicitudes-acceso-la" TargetMode="External"/><Relationship Id="rId59" Type="http://schemas.openxmlformats.org/officeDocument/2006/relationships/hyperlink" Target="http://www.gobiernobogota.gov.co/sites/gobiernobogota.gov.co/files/documentos/paginas/estrategia_racionalizacion_consolidado.pdf" TargetMode="External"/><Relationship Id="rId20" Type="http://schemas.openxmlformats.org/officeDocument/2006/relationships/hyperlink" Target="http://www.fontibon.gov.co/calendario/month" TargetMode="External"/><Relationship Id="rId41" Type="http://schemas.openxmlformats.org/officeDocument/2006/relationships/hyperlink" Target="http://www.fontibon.gov.co/tabla_archivos/107-registros-publicaciones" TargetMode="External"/><Relationship Id="rId54" Type="http://schemas.openxmlformats.org/officeDocument/2006/relationships/hyperlink" Target="http://www.fontibon.gov.co/transparencia/organizacion/organigrama" TargetMode="External"/><Relationship Id="rId62" Type="http://schemas.openxmlformats.org/officeDocument/2006/relationships/hyperlink" Target="http://www.fontibon.gov.co/sites/fontibon.gov.co/files/presupuesto/decreto_05-2021_traslado_presupuestal_oxp.pdf" TargetMode="External"/><Relationship Id="rId1" Type="http://schemas.openxmlformats.org/officeDocument/2006/relationships/hyperlink" Target="http://www.fontibon.gov.co/transparencia/organizacion/directorio-informacion-servidores-publicos-empleados-y-contratistas" TargetMode="External"/><Relationship Id="rId6"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15" Type="http://schemas.openxmlformats.org/officeDocument/2006/relationships/hyperlink" Target="mailto:notifica.judicial@gobiernobogota.gov.co" TargetMode="External"/><Relationship Id="rId23" Type="http://schemas.openxmlformats.org/officeDocument/2006/relationships/hyperlink" Target="http://www.fontibon.gov.co/transparencia/organizacion/quienes-somos" TargetMode="External"/><Relationship Id="rId28"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6" Type="http://schemas.openxmlformats.org/officeDocument/2006/relationships/hyperlink" Target="http://www.fontibon.gov.co/transparencia/control/informacion-poblacion-vulnerable/entrega-ayudas-bogota-solidaria-casa" TargetMode="External"/><Relationship Id="rId49" Type="http://schemas.openxmlformats.org/officeDocument/2006/relationships/hyperlink" Target="http://www.gobiernobogota.gov.co/contenidos/tablas-retencion-documetal-la-secretaria-distriral-gobierno" TargetMode="External"/><Relationship Id="rId57" Type="http://schemas.openxmlformats.org/officeDocument/2006/relationships/hyperlink" Target="http://www.fontibon.gov.co/transparencia/instrumentos-gestion-informacion-publica/relacionados-la-informacion/103-indice" TargetMode="External"/><Relationship Id="rId10" Type="http://schemas.openxmlformats.org/officeDocument/2006/relationships/hyperlink" Target="http://www.fontibon.gov.co/transparencia" TargetMode="External"/><Relationship Id="rId31" Type="http://schemas.openxmlformats.org/officeDocument/2006/relationships/hyperlink" Target="http://www.fontibon.gov.co/transparencia/planeacion/metas-objetivos-indicadores" TargetMode="External"/><Relationship Id="rId44" Type="http://schemas.openxmlformats.org/officeDocument/2006/relationships/hyperlink" Target="http://www.fontibon.gov.co/instrumentos-clasificaci%C3%B3n/informe-peticiones-quejas-reclamos-denuncias-y-solicitudes-acceso-la" TargetMode="External"/><Relationship Id="rId52" Type="http://schemas.openxmlformats.org/officeDocument/2006/relationships/hyperlink" Target="http://www.fontibon.gov.co/transparencia/organizacion/directorio-entidades" TargetMode="External"/><Relationship Id="rId60" Type="http://schemas.openxmlformats.org/officeDocument/2006/relationships/hyperlink" Target="http://www.fontibon.gov.co/transparencia/instrumentos-gestion-informacion-publica/relacionados-la-informacion/102-registro" TargetMode="External"/><Relationship Id="rId65" Type="http://schemas.openxmlformats.org/officeDocument/2006/relationships/printerSettings" Target="../printerSettings/printerSettings1.bin"/><Relationship Id="rId4" Type="http://schemas.openxmlformats.org/officeDocument/2006/relationships/hyperlink" Target="http://www.gobiernobogota.gov.co/transparencia/control/planes-mejoramiento" TargetMode="External"/><Relationship Id="rId9" Type="http://schemas.openxmlformats.org/officeDocument/2006/relationships/hyperlink" Target="https://www.datos.gov.co/browse?q=%C3%8Dndice%20informaci%C3%B3n%20clasificada%20y%20reservada%20-%20Secretar%C3%ADa%20Distrital%20de%20Gobierno&amp;sortBy=relevance" TargetMode="External"/><Relationship Id="rId13" Type="http://schemas.openxmlformats.org/officeDocument/2006/relationships/hyperlink" Target="http://www.fontibon.gov.co/govi-sdqs/crear" TargetMode="External"/><Relationship Id="rId18" Type="http://schemas.openxmlformats.org/officeDocument/2006/relationships/hyperlink" Target="http://www.fontibon.gov.co/transparencia/informacion-interes/glosario" TargetMode="External"/><Relationship Id="rId39" Type="http://schemas.openxmlformats.org/officeDocument/2006/relationships/hyperlink" Target="https://community.secop.gov.co/Public/App/AnnualPurchasingPlanEditPublic/View?id=82332"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zoomScale="90" zoomScaleNormal="90" workbookViewId="0">
      <pane xSplit="3" ySplit="6" topLeftCell="D22" activePane="bottomRight" state="frozen"/>
      <selection pane="topRight" activeCell="D1" sqref="D1"/>
      <selection pane="bottomLeft" activeCell="A7" sqref="A7"/>
      <selection pane="bottomRight" activeCell="A5" sqref="A5:E5"/>
    </sheetView>
  </sheetViews>
  <sheetFormatPr baseColWidth="10" defaultColWidth="9.1640625" defaultRowHeight="15" x14ac:dyDescent="0.2"/>
  <cols>
    <col min="1" max="1" width="13.6640625" style="9" customWidth="1"/>
    <col min="2" max="2" width="18.83203125" style="19" customWidth="1"/>
    <col min="3" max="3" width="3.33203125" style="10"/>
    <col min="4" max="4" width="49.5" style="11" customWidth="1"/>
    <col min="5" max="5" width="35.5" style="12" hidden="1" customWidth="1"/>
    <col min="6" max="6" width="22" style="7" hidden="1" customWidth="1"/>
    <col min="7" max="7" width="51" style="37" customWidth="1"/>
    <col min="8" max="8" width="17.33203125" style="10" customWidth="1"/>
    <col min="9" max="9" width="14.33203125" style="10" hidden="1" customWidth="1"/>
    <col min="10" max="10" width="28" style="74" customWidth="1"/>
    <col min="11" max="11" width="15.83203125" style="9" customWidth="1"/>
    <col min="12" max="12" width="16.33203125" style="9" hidden="1" customWidth="1"/>
    <col min="13" max="13" width="81.1640625" style="122" customWidth="1"/>
    <col min="14" max="960" width="11.5" style="7"/>
    <col min="961" max="963" width="11.5" style="3"/>
    <col min="964" max="16384" width="9.1640625" style="3"/>
  </cols>
  <sheetData>
    <row r="1" spans="1:960" ht="27.75" customHeight="1" x14ac:dyDescent="0.2">
      <c r="A1" s="232" t="s">
        <v>0</v>
      </c>
      <c r="B1" s="232"/>
      <c r="C1" s="232"/>
      <c r="D1" s="232"/>
      <c r="E1" s="232"/>
      <c r="F1" s="232"/>
      <c r="G1" s="232"/>
      <c r="H1" s="232"/>
      <c r="I1" s="232"/>
      <c r="J1" s="232"/>
      <c r="K1" s="232"/>
      <c r="L1" s="232"/>
      <c r="M1" s="232"/>
    </row>
    <row r="2" spans="1:960" ht="30" x14ac:dyDescent="0.2">
      <c r="A2" s="232" t="s">
        <v>402</v>
      </c>
      <c r="B2" s="232"/>
      <c r="C2" s="232"/>
      <c r="D2" s="232"/>
      <c r="E2" s="232"/>
      <c r="F2" s="232"/>
      <c r="G2" s="232"/>
      <c r="H2" s="232"/>
      <c r="I2" s="232"/>
      <c r="J2" s="232"/>
      <c r="K2" s="232"/>
      <c r="L2" s="232"/>
      <c r="M2" s="232"/>
    </row>
    <row r="3" spans="1:960" ht="26" x14ac:dyDescent="0.2">
      <c r="A3" s="233" t="s">
        <v>1</v>
      </c>
      <c r="B3" s="233"/>
      <c r="C3" s="233"/>
      <c r="D3" s="233"/>
      <c r="E3" s="234"/>
      <c r="F3" s="234"/>
      <c r="G3" s="233"/>
      <c r="H3" s="233"/>
      <c r="I3" s="234"/>
      <c r="J3" s="233"/>
      <c r="K3" s="233"/>
      <c r="L3" s="234"/>
      <c r="M3" s="233"/>
    </row>
    <row r="4" spans="1:960" ht="26" x14ac:dyDescent="0.2">
      <c r="A4" s="235" t="s">
        <v>487</v>
      </c>
      <c r="B4" s="235"/>
      <c r="C4" s="235"/>
      <c r="D4" s="235"/>
      <c r="E4" s="235"/>
      <c r="F4" s="235"/>
      <c r="G4" s="235"/>
      <c r="H4" s="235"/>
      <c r="I4" s="235"/>
      <c r="J4" s="235"/>
      <c r="K4" s="235"/>
      <c r="L4" s="235"/>
      <c r="M4" s="235"/>
    </row>
    <row r="5" spans="1:960" ht="30" customHeight="1" x14ac:dyDescent="0.2">
      <c r="A5" s="220" t="s">
        <v>2</v>
      </c>
      <c r="B5" s="221"/>
      <c r="C5" s="221"/>
      <c r="D5" s="221"/>
      <c r="E5" s="222"/>
      <c r="F5" s="41" t="s">
        <v>3</v>
      </c>
      <c r="G5" s="216" t="s">
        <v>4</v>
      </c>
      <c r="H5" s="216" t="s">
        <v>5</v>
      </c>
      <c r="I5" s="218" t="s">
        <v>6</v>
      </c>
      <c r="J5" s="216" t="s">
        <v>7</v>
      </c>
      <c r="K5" s="136" t="s">
        <v>8</v>
      </c>
      <c r="L5" s="116"/>
      <c r="M5" s="41" t="s">
        <v>9</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29" customFormat="1" ht="84" customHeight="1" x14ac:dyDescent="0.2">
      <c r="A6" s="136" t="s">
        <v>10</v>
      </c>
      <c r="B6" s="76"/>
      <c r="C6" s="220" t="s">
        <v>11</v>
      </c>
      <c r="D6" s="222"/>
      <c r="E6" s="41" t="s">
        <v>12</v>
      </c>
      <c r="F6" s="41"/>
      <c r="G6" s="217"/>
      <c r="H6" s="217"/>
      <c r="I6" s="219"/>
      <c r="J6" s="217"/>
      <c r="K6" s="220" t="s">
        <v>13</v>
      </c>
      <c r="L6" s="222"/>
      <c r="M6" s="41" t="s">
        <v>14</v>
      </c>
    </row>
    <row r="7" spans="1:960" s="2" customFormat="1" ht="9.75" customHeight="1" x14ac:dyDescent="0.2">
      <c r="A7" s="24"/>
      <c r="B7" s="77"/>
      <c r="C7" s="25"/>
      <c r="D7" s="25"/>
      <c r="E7" s="26"/>
      <c r="F7" s="27"/>
      <c r="G7" s="27"/>
      <c r="H7" s="146"/>
      <c r="I7" s="146"/>
      <c r="J7" s="146"/>
      <c r="K7" s="24"/>
      <c r="L7" s="28"/>
      <c r="M7" s="117"/>
    </row>
    <row r="8" spans="1:960" ht="80.25" customHeight="1" x14ac:dyDescent="0.2">
      <c r="A8" s="239" t="s">
        <v>15</v>
      </c>
      <c r="B8" s="240"/>
      <c r="C8" s="240"/>
      <c r="D8" s="240"/>
      <c r="E8" s="241"/>
      <c r="F8" s="15" t="s">
        <v>16</v>
      </c>
      <c r="G8" s="69" t="s">
        <v>474</v>
      </c>
      <c r="H8" s="101" t="s">
        <v>395</v>
      </c>
      <c r="I8" s="224" t="s">
        <v>18</v>
      </c>
      <c r="J8" s="123"/>
      <c r="K8" s="42" t="s">
        <v>19</v>
      </c>
      <c r="L8" s="146">
        <f t="shared" ref="L8" si="0">IF(K8="Si",1,IF(K8="No",0,"error"))</f>
        <v>1</v>
      </c>
      <c r="M8" s="167" t="s">
        <v>466</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
      <c r="A9" s="213" t="s">
        <v>20</v>
      </c>
      <c r="B9" s="186" t="s">
        <v>21</v>
      </c>
      <c r="C9" s="18" t="s">
        <v>22</v>
      </c>
      <c r="D9" s="111" t="s">
        <v>23</v>
      </c>
      <c r="E9" s="140" t="s">
        <v>24</v>
      </c>
      <c r="F9" s="187" t="s">
        <v>25</v>
      </c>
      <c r="G9" s="249" t="s">
        <v>396</v>
      </c>
      <c r="H9" s="191" t="s">
        <v>18</v>
      </c>
      <c r="I9" s="230"/>
      <c r="J9" s="75" t="s">
        <v>26</v>
      </c>
      <c r="K9" s="42" t="s">
        <v>19</v>
      </c>
      <c r="L9" s="146">
        <f t="shared" ref="L9:L20" si="1">IF(K9="Si",1,IF(K9="No",0,"error"))</f>
        <v>1</v>
      </c>
      <c r="M9" s="262" t="s">
        <v>425</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
      <c r="A10" s="214"/>
      <c r="B10" s="187"/>
      <c r="C10" s="14" t="s">
        <v>27</v>
      </c>
      <c r="D10" s="111" t="s">
        <v>28</v>
      </c>
      <c r="E10" s="140" t="s">
        <v>29</v>
      </c>
      <c r="F10" s="187"/>
      <c r="G10" s="249"/>
      <c r="H10" s="202"/>
      <c r="I10" s="230"/>
      <c r="J10" s="75" t="s">
        <v>30</v>
      </c>
      <c r="K10" s="42" t="s">
        <v>19</v>
      </c>
      <c r="L10" s="146">
        <f t="shared" si="1"/>
        <v>1</v>
      </c>
      <c r="M10" s="262"/>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
      <c r="A11" s="214"/>
      <c r="B11" s="187"/>
      <c r="C11" s="14" t="s">
        <v>31</v>
      </c>
      <c r="D11" s="111" t="s">
        <v>32</v>
      </c>
      <c r="E11" s="140"/>
      <c r="F11" s="187"/>
      <c r="G11" s="250"/>
      <c r="H11" s="202"/>
      <c r="I11" s="230"/>
      <c r="J11" s="75" t="s">
        <v>26</v>
      </c>
      <c r="K11" s="42" t="s">
        <v>33</v>
      </c>
      <c r="L11" s="146">
        <f t="shared" si="1"/>
        <v>1</v>
      </c>
      <c r="M11" s="262"/>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
      <c r="A12" s="214"/>
      <c r="B12" s="187"/>
      <c r="C12" s="14" t="s">
        <v>34</v>
      </c>
      <c r="D12" s="111" t="s">
        <v>35</v>
      </c>
      <c r="E12" s="140" t="s">
        <v>36</v>
      </c>
      <c r="F12" s="188"/>
      <c r="G12" s="40" t="s">
        <v>396</v>
      </c>
      <c r="H12" s="202"/>
      <c r="I12" s="231"/>
      <c r="J12" s="75" t="s">
        <v>26</v>
      </c>
      <c r="K12" s="42" t="s">
        <v>33</v>
      </c>
      <c r="L12" s="146">
        <f t="shared" si="1"/>
        <v>1</v>
      </c>
      <c r="M12" s="134" t="s">
        <v>426</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
      <c r="A13" s="214"/>
      <c r="B13" s="188"/>
      <c r="C13" s="14" t="s">
        <v>37</v>
      </c>
      <c r="D13" s="111" t="s">
        <v>38</v>
      </c>
      <c r="E13" s="140" t="s">
        <v>39</v>
      </c>
      <c r="F13" s="186" t="s">
        <v>25</v>
      </c>
      <c r="G13" s="40" t="s">
        <v>475</v>
      </c>
      <c r="H13" s="202"/>
      <c r="I13" s="224" t="s">
        <v>18</v>
      </c>
      <c r="J13" s="75" t="s">
        <v>26</v>
      </c>
      <c r="K13" s="42" t="s">
        <v>33</v>
      </c>
      <c r="L13" s="146">
        <f t="shared" si="1"/>
        <v>1</v>
      </c>
      <c r="M13" s="124" t="s">
        <v>397</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
      <c r="A14" s="214"/>
      <c r="B14" s="225" t="s">
        <v>40</v>
      </c>
      <c r="C14" s="14" t="s">
        <v>41</v>
      </c>
      <c r="D14" s="111" t="s">
        <v>42</v>
      </c>
      <c r="E14" s="140" t="s">
        <v>43</v>
      </c>
      <c r="F14" s="187"/>
      <c r="G14" s="30" t="s">
        <v>396</v>
      </c>
      <c r="H14" s="192"/>
      <c r="I14" s="243"/>
      <c r="J14" s="75" t="s">
        <v>26</v>
      </c>
      <c r="K14" s="42" t="s">
        <v>33</v>
      </c>
      <c r="L14" s="146">
        <f t="shared" si="1"/>
        <v>1</v>
      </c>
      <c r="M14" s="121" t="s">
        <v>403</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
      <c r="A15" s="214"/>
      <c r="B15" s="242"/>
      <c r="C15" s="14" t="s">
        <v>41</v>
      </c>
      <c r="D15" s="111" t="s">
        <v>44</v>
      </c>
      <c r="E15" s="225" t="s">
        <v>45</v>
      </c>
      <c r="F15" s="187"/>
      <c r="G15" s="251" t="s">
        <v>439</v>
      </c>
      <c r="H15" s="111" t="s">
        <v>17</v>
      </c>
      <c r="I15" s="243"/>
      <c r="J15" s="111"/>
      <c r="K15" s="42" t="s">
        <v>33</v>
      </c>
      <c r="L15" s="146">
        <f t="shared" si="1"/>
        <v>1</v>
      </c>
      <c r="M15" s="268" t="s">
        <v>404</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
      <c r="A16" s="214"/>
      <c r="B16" s="242"/>
      <c r="C16" s="14" t="s">
        <v>41</v>
      </c>
      <c r="D16" s="111" t="s">
        <v>46</v>
      </c>
      <c r="E16" s="226"/>
      <c r="F16" s="188"/>
      <c r="G16" s="252"/>
      <c r="H16" s="111" t="s">
        <v>17</v>
      </c>
      <c r="I16" s="244"/>
      <c r="J16" s="111"/>
      <c r="K16" s="42" t="s">
        <v>33</v>
      </c>
      <c r="L16" s="149">
        <f t="shared" si="1"/>
        <v>1</v>
      </c>
      <c r="M16" s="268"/>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
      <c r="A17" s="214"/>
      <c r="B17" s="226"/>
      <c r="C17" s="14" t="s">
        <v>41</v>
      </c>
      <c r="D17" s="111" t="s">
        <v>47</v>
      </c>
      <c r="E17" s="140" t="s">
        <v>48</v>
      </c>
      <c r="F17" s="186" t="s">
        <v>49</v>
      </c>
      <c r="G17" s="252"/>
      <c r="H17" s="111" t="s">
        <v>17</v>
      </c>
      <c r="I17" s="224" t="s">
        <v>50</v>
      </c>
      <c r="J17" s="111"/>
      <c r="K17" s="42" t="s">
        <v>33</v>
      </c>
      <c r="L17" s="42">
        <f t="shared" si="1"/>
        <v>1</v>
      </c>
      <c r="M17" s="268"/>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
      <c r="A18" s="214"/>
      <c r="B18" s="203" t="s">
        <v>51</v>
      </c>
      <c r="C18" s="14" t="s">
        <v>41</v>
      </c>
      <c r="D18" s="111" t="s">
        <v>52</v>
      </c>
      <c r="E18" s="140"/>
      <c r="F18" s="187"/>
      <c r="G18" s="173" t="s">
        <v>440</v>
      </c>
      <c r="H18" s="191" t="s">
        <v>53</v>
      </c>
      <c r="I18" s="230"/>
      <c r="J18" s="127" t="s">
        <v>26</v>
      </c>
      <c r="K18" s="42" t="s">
        <v>33</v>
      </c>
      <c r="L18" s="42">
        <f t="shared" si="1"/>
        <v>1</v>
      </c>
      <c r="M18" s="205" t="s">
        <v>405</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
      <c r="A19" s="214"/>
      <c r="B19" s="205"/>
      <c r="C19" s="14" t="s">
        <v>41</v>
      </c>
      <c r="D19" s="111" t="s">
        <v>54</v>
      </c>
      <c r="E19" s="111"/>
      <c r="F19" s="187"/>
      <c r="G19" s="174"/>
      <c r="H19" s="202"/>
      <c r="I19" s="230"/>
      <c r="J19" s="137" t="s">
        <v>26</v>
      </c>
      <c r="K19" s="42" t="s">
        <v>33</v>
      </c>
      <c r="L19" s="42">
        <f t="shared" si="1"/>
        <v>1</v>
      </c>
      <c r="M19" s="205"/>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
      <c r="A20" s="214"/>
      <c r="B20" s="205"/>
      <c r="C20" s="14" t="s">
        <v>41</v>
      </c>
      <c r="D20" s="111" t="s">
        <v>55</v>
      </c>
      <c r="E20" s="111"/>
      <c r="F20" s="188"/>
      <c r="G20" s="174"/>
      <c r="H20" s="202"/>
      <c r="I20" s="231"/>
      <c r="J20" s="137" t="s">
        <v>26</v>
      </c>
      <c r="K20" s="42" t="s">
        <v>33</v>
      </c>
      <c r="L20" s="42">
        <f t="shared" si="1"/>
        <v>1</v>
      </c>
      <c r="M20" s="205"/>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
      <c r="A21" s="214"/>
      <c r="B21" s="206"/>
      <c r="C21" s="14" t="s">
        <v>41</v>
      </c>
      <c r="D21" s="111" t="s">
        <v>56</v>
      </c>
      <c r="E21" s="111"/>
      <c r="F21" s="125" t="s">
        <v>57</v>
      </c>
      <c r="G21" s="175"/>
      <c r="H21" s="192"/>
      <c r="I21" s="128" t="s">
        <v>58</v>
      </c>
      <c r="J21" s="75" t="s">
        <v>26</v>
      </c>
      <c r="K21" s="42" t="s">
        <v>33</v>
      </c>
      <c r="L21" s="149">
        <f>IF(K21="Si",1,IF(K21="No",0,"error"))</f>
        <v>1</v>
      </c>
      <c r="M21" s="206"/>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
      <c r="A22" s="215"/>
      <c r="B22" s="130" t="s">
        <v>59</v>
      </c>
      <c r="C22" s="32" t="s">
        <v>41</v>
      </c>
      <c r="D22" s="133" t="s">
        <v>60</v>
      </c>
      <c r="E22" s="133" t="s">
        <v>61</v>
      </c>
      <c r="F22" s="186" t="s">
        <v>62</v>
      </c>
      <c r="G22" s="23" t="s">
        <v>63</v>
      </c>
      <c r="H22" s="137" t="s">
        <v>64</v>
      </c>
      <c r="I22" s="135" t="s">
        <v>65</v>
      </c>
      <c r="J22" s="75" t="s">
        <v>26</v>
      </c>
      <c r="K22" s="42" t="s">
        <v>33</v>
      </c>
      <c r="L22" s="149">
        <f t="shared" ref="L22:L29" si="2">IF(K22="Si",1,IF(K22="No",0,"error"))</f>
        <v>1</v>
      </c>
      <c r="M22" s="124"/>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
      <c r="A23" s="213" t="s">
        <v>66</v>
      </c>
      <c r="B23" s="225" t="s">
        <v>67</v>
      </c>
      <c r="C23" s="14" t="s">
        <v>41</v>
      </c>
      <c r="D23" s="111" t="s">
        <v>68</v>
      </c>
      <c r="E23" s="225" t="s">
        <v>69</v>
      </c>
      <c r="F23" s="188"/>
      <c r="G23" s="30" t="s">
        <v>70</v>
      </c>
      <c r="H23" s="137" t="s">
        <v>64</v>
      </c>
      <c r="I23" s="135" t="s">
        <v>65</v>
      </c>
      <c r="J23" s="75" t="s">
        <v>26</v>
      </c>
      <c r="K23" s="42" t="s">
        <v>33</v>
      </c>
      <c r="L23" s="149">
        <f t="shared" si="2"/>
        <v>1</v>
      </c>
      <c r="M23" s="124"/>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
      <c r="A24" s="214"/>
      <c r="B24" s="226"/>
      <c r="C24" s="14" t="s">
        <v>41</v>
      </c>
      <c r="D24" s="14" t="s">
        <v>71</v>
      </c>
      <c r="E24" s="226"/>
      <c r="F24" s="5"/>
      <c r="G24" s="23" t="s">
        <v>418</v>
      </c>
      <c r="H24" s="137" t="s">
        <v>72</v>
      </c>
      <c r="I24" s="135" t="s">
        <v>73</v>
      </c>
      <c r="J24" s="75" t="s">
        <v>26</v>
      </c>
      <c r="K24" s="42" t="s">
        <v>19</v>
      </c>
      <c r="L24" s="149">
        <f t="shared" si="2"/>
        <v>1</v>
      </c>
      <c r="M24" s="124"/>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
      <c r="A25" s="214"/>
      <c r="B25" s="140" t="s">
        <v>74</v>
      </c>
      <c r="C25" s="14" t="s">
        <v>41</v>
      </c>
      <c r="D25" s="13" t="s">
        <v>75</v>
      </c>
      <c r="E25" s="140" t="s">
        <v>76</v>
      </c>
      <c r="F25" s="111"/>
      <c r="G25" s="30" t="s">
        <v>398</v>
      </c>
      <c r="H25" s="135" t="s">
        <v>77</v>
      </c>
      <c r="I25" s="135" t="s">
        <v>73</v>
      </c>
      <c r="J25" s="123"/>
      <c r="K25" s="42" t="s">
        <v>33</v>
      </c>
      <c r="L25" s="149">
        <f t="shared" si="2"/>
        <v>1</v>
      </c>
      <c r="M25" s="124" t="s">
        <v>452</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
      <c r="A26" s="214"/>
      <c r="B26" s="140" t="s">
        <v>78</v>
      </c>
      <c r="C26" s="14" t="s">
        <v>41</v>
      </c>
      <c r="D26" s="111" t="s">
        <v>79</v>
      </c>
      <c r="E26" s="140"/>
      <c r="F26" s="123"/>
      <c r="G26" s="23" t="s">
        <v>406</v>
      </c>
      <c r="H26" s="135" t="s">
        <v>17</v>
      </c>
      <c r="I26" s="135" t="s">
        <v>65</v>
      </c>
      <c r="J26" s="123"/>
      <c r="K26" s="42" t="s">
        <v>33</v>
      </c>
      <c r="L26" s="149">
        <f t="shared" si="2"/>
        <v>1</v>
      </c>
      <c r="M26" s="133" t="s">
        <v>452</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80" x14ac:dyDescent="0.2">
      <c r="A27" s="214"/>
      <c r="B27" s="140" t="s">
        <v>80</v>
      </c>
      <c r="C27" s="14" t="s">
        <v>41</v>
      </c>
      <c r="D27" s="111" t="s">
        <v>81</v>
      </c>
      <c r="E27" s="140" t="s">
        <v>82</v>
      </c>
      <c r="F27" s="111"/>
      <c r="G27" s="153" t="s">
        <v>399</v>
      </c>
      <c r="H27" s="137" t="s">
        <v>18</v>
      </c>
      <c r="I27" s="135" t="s">
        <v>65</v>
      </c>
      <c r="J27" s="75" t="s">
        <v>26</v>
      </c>
      <c r="K27" s="42" t="s">
        <v>33</v>
      </c>
      <c r="L27" s="149">
        <f t="shared" si="2"/>
        <v>1</v>
      </c>
      <c r="M27" s="154" t="s">
        <v>467</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
      <c r="A28" s="214"/>
      <c r="B28" s="140" t="s">
        <v>83</v>
      </c>
      <c r="C28" s="14" t="s">
        <v>41</v>
      </c>
      <c r="D28" s="111" t="s">
        <v>84</v>
      </c>
      <c r="E28" s="140"/>
      <c r="F28" s="111"/>
      <c r="G28" s="40" t="s">
        <v>407</v>
      </c>
      <c r="H28" s="137" t="s">
        <v>85</v>
      </c>
      <c r="I28" s="135" t="s">
        <v>73</v>
      </c>
      <c r="J28" s="75" t="s">
        <v>26</v>
      </c>
      <c r="K28" s="42" t="s">
        <v>33</v>
      </c>
      <c r="L28" s="149">
        <f t="shared" si="2"/>
        <v>1</v>
      </c>
      <c r="M28" s="152" t="s">
        <v>467</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
      <c r="A29" s="214"/>
      <c r="B29" s="140" t="s">
        <v>86</v>
      </c>
      <c r="C29" s="14" t="s">
        <v>41</v>
      </c>
      <c r="D29" s="111" t="s">
        <v>87</v>
      </c>
      <c r="E29" s="140"/>
      <c r="F29" s="111"/>
      <c r="G29" s="40" t="s">
        <v>401</v>
      </c>
      <c r="H29" s="135" t="s">
        <v>88</v>
      </c>
      <c r="I29" s="135" t="s">
        <v>73</v>
      </c>
      <c r="J29" s="123"/>
      <c r="K29" s="42" t="s">
        <v>33</v>
      </c>
      <c r="L29" s="149">
        <f t="shared" si="2"/>
        <v>1</v>
      </c>
      <c r="M29" s="124" t="s">
        <v>468</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4" x14ac:dyDescent="0.2">
      <c r="A30" s="214"/>
      <c r="B30" s="140" t="s">
        <v>89</v>
      </c>
      <c r="C30" s="14" t="s">
        <v>41</v>
      </c>
      <c r="D30" s="13" t="s">
        <v>90</v>
      </c>
      <c r="E30" s="132"/>
      <c r="F30" s="126" t="s">
        <v>91</v>
      </c>
      <c r="G30" s="30" t="s">
        <v>408</v>
      </c>
      <c r="H30" s="159" t="s">
        <v>88</v>
      </c>
      <c r="I30" s="135" t="s">
        <v>73</v>
      </c>
      <c r="J30" s="96"/>
      <c r="K30" s="42" t="s">
        <v>33</v>
      </c>
      <c r="L30" s="149">
        <f>IF(K30="Si",1,IF(K30="No",0,"error"))</f>
        <v>1</v>
      </c>
      <c r="M30" s="124" t="s">
        <v>435</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96" x14ac:dyDescent="0.2">
      <c r="A31" s="214"/>
      <c r="B31" s="140" t="s">
        <v>92</v>
      </c>
      <c r="C31" s="14" t="s">
        <v>41</v>
      </c>
      <c r="D31" s="111" t="s">
        <v>93</v>
      </c>
      <c r="E31" s="140"/>
      <c r="F31" s="123" t="s">
        <v>94</v>
      </c>
      <c r="G31" s="164" t="s">
        <v>449</v>
      </c>
      <c r="H31" s="137" t="s">
        <v>95</v>
      </c>
      <c r="I31" s="135" t="s">
        <v>73</v>
      </c>
      <c r="J31" s="75" t="s">
        <v>26</v>
      </c>
      <c r="K31" s="42" t="s">
        <v>33</v>
      </c>
      <c r="L31" s="149">
        <f t="shared" ref="L31:L35" si="3">IF(K31="Si",1,IF(K31="No",0,"error"))</f>
        <v>1</v>
      </c>
      <c r="M31" s="152" t="s">
        <v>467</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
      <c r="A32" s="215"/>
      <c r="B32" s="140" t="s">
        <v>96</v>
      </c>
      <c r="C32" s="14" t="s">
        <v>41</v>
      </c>
      <c r="D32" s="111" t="s">
        <v>97</v>
      </c>
      <c r="E32" s="140" t="s">
        <v>98</v>
      </c>
      <c r="F32" s="123"/>
      <c r="G32" s="40" t="s">
        <v>409</v>
      </c>
      <c r="H32" s="137" t="s">
        <v>99</v>
      </c>
      <c r="I32" s="135" t="s">
        <v>99</v>
      </c>
      <c r="J32" s="75" t="s">
        <v>26</v>
      </c>
      <c r="K32" s="42" t="s">
        <v>33</v>
      </c>
      <c r="L32" s="149">
        <f t="shared" si="3"/>
        <v>1</v>
      </c>
      <c r="M32" s="152" t="s">
        <v>452</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15.25" customHeight="1" x14ac:dyDescent="0.2">
      <c r="A33" s="213" t="s">
        <v>100</v>
      </c>
      <c r="B33" s="140" t="s">
        <v>101</v>
      </c>
      <c r="C33" s="14" t="s">
        <v>41</v>
      </c>
      <c r="D33" s="111" t="s">
        <v>102</v>
      </c>
      <c r="E33" s="140"/>
      <c r="F33" s="123" t="s">
        <v>25</v>
      </c>
      <c r="G33" s="40" t="s">
        <v>410</v>
      </c>
      <c r="H33" s="137" t="s">
        <v>103</v>
      </c>
      <c r="I33" s="135" t="s">
        <v>65</v>
      </c>
      <c r="J33" s="75" t="s">
        <v>26</v>
      </c>
      <c r="K33" s="42" t="s">
        <v>33</v>
      </c>
      <c r="L33" s="149">
        <f t="shared" si="3"/>
        <v>1</v>
      </c>
      <c r="M33" s="152" t="s">
        <v>441</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
      <c r="A34" s="214"/>
      <c r="B34" s="140" t="s">
        <v>104</v>
      </c>
      <c r="C34" s="14" t="s">
        <v>41</v>
      </c>
      <c r="D34" s="111" t="s">
        <v>105</v>
      </c>
      <c r="E34" s="140"/>
      <c r="F34" s="123" t="s">
        <v>106</v>
      </c>
      <c r="G34" s="23" t="s">
        <v>412</v>
      </c>
      <c r="H34" s="137" t="s">
        <v>99</v>
      </c>
      <c r="I34" s="135" t="s">
        <v>99</v>
      </c>
      <c r="J34" s="75" t="s">
        <v>26</v>
      </c>
      <c r="K34" s="42" t="s">
        <v>33</v>
      </c>
      <c r="L34" s="149">
        <f t="shared" si="3"/>
        <v>1</v>
      </c>
      <c r="M34" s="152" t="s">
        <v>411</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
      <c r="A35" s="214"/>
      <c r="B35" s="140" t="s">
        <v>107</v>
      </c>
      <c r="C35" s="14" t="s">
        <v>41</v>
      </c>
      <c r="D35" s="111" t="s">
        <v>108</v>
      </c>
      <c r="E35" s="140"/>
      <c r="F35" s="111" t="s">
        <v>25</v>
      </c>
      <c r="G35" s="40" t="s">
        <v>109</v>
      </c>
      <c r="H35" s="112" t="s">
        <v>110</v>
      </c>
      <c r="I35" s="13" t="s">
        <v>111</v>
      </c>
      <c r="J35" s="75" t="s">
        <v>26</v>
      </c>
      <c r="K35" s="42" t="s">
        <v>33</v>
      </c>
      <c r="L35" s="149">
        <f t="shared" si="3"/>
        <v>1</v>
      </c>
      <c r="M35" s="155" t="s">
        <v>400</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
      <c r="A36" s="214"/>
      <c r="B36" s="186" t="s">
        <v>112</v>
      </c>
      <c r="C36" s="14" t="s">
        <v>41</v>
      </c>
      <c r="D36" s="111" t="s">
        <v>113</v>
      </c>
      <c r="E36" s="34" t="s">
        <v>114</v>
      </c>
      <c r="F36" s="62"/>
      <c r="G36" s="173" t="s">
        <v>476</v>
      </c>
      <c r="H36" s="212" t="s">
        <v>115</v>
      </c>
      <c r="I36" s="35"/>
      <c r="J36" s="182" t="s">
        <v>26</v>
      </c>
      <c r="K36" s="184" t="s">
        <v>33</v>
      </c>
      <c r="L36" s="149"/>
      <c r="M36" s="203" t="s">
        <v>442</v>
      </c>
      <c r="N36" s="3"/>
      <c r="O36" s="48"/>
      <c r="P36" s="48"/>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
      <c r="A37" s="214"/>
      <c r="B37" s="187"/>
      <c r="C37" s="14" t="s">
        <v>41</v>
      </c>
      <c r="D37" s="111" t="s">
        <v>116</v>
      </c>
      <c r="E37" s="34"/>
      <c r="F37" s="110"/>
      <c r="G37" s="174"/>
      <c r="H37" s="212"/>
      <c r="I37" s="36"/>
      <c r="J37" s="183"/>
      <c r="K37" s="185"/>
      <c r="L37" s="149">
        <f>IF(K36="Si",1,IF(K36="No",0,"error"))</f>
        <v>1</v>
      </c>
      <c r="M37" s="204"/>
      <c r="N37" s="3"/>
      <c r="O37" s="48"/>
      <c r="P37" s="48"/>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
      <c r="A38" s="214"/>
      <c r="B38" s="188"/>
      <c r="C38" s="14" t="s">
        <v>41</v>
      </c>
      <c r="D38" s="111" t="s">
        <v>117</v>
      </c>
      <c r="E38" s="110"/>
      <c r="F38" s="101" t="s">
        <v>118</v>
      </c>
      <c r="G38" s="175"/>
      <c r="H38" s="212"/>
      <c r="I38" s="101" t="s">
        <v>65</v>
      </c>
      <c r="J38" s="137" t="s">
        <v>26</v>
      </c>
      <c r="K38" s="42" t="s">
        <v>33</v>
      </c>
      <c r="L38" s="42">
        <f t="shared" ref="L38" si="4">IF(K38="Si",1,IF(K38="No",0,"error"))</f>
        <v>1</v>
      </c>
      <c r="M38" s="194"/>
      <c r="N38" s="3"/>
      <c r="O38" s="48"/>
      <c r="P38" s="48"/>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
      <c r="A39" s="214"/>
      <c r="B39" s="224" t="s">
        <v>119</v>
      </c>
      <c r="C39" s="135" t="s">
        <v>41</v>
      </c>
      <c r="D39" s="124" t="s">
        <v>120</v>
      </c>
      <c r="E39" s="101" t="s">
        <v>121</v>
      </c>
      <c r="F39" s="38"/>
      <c r="G39" s="173" t="s">
        <v>482</v>
      </c>
      <c r="H39" s="191" t="s">
        <v>122</v>
      </c>
      <c r="I39" s="35"/>
      <c r="J39" s="80" t="s">
        <v>26</v>
      </c>
      <c r="K39" s="42" t="s">
        <v>33</v>
      </c>
      <c r="L39" s="45">
        <v>1</v>
      </c>
      <c r="M39" s="203" t="s">
        <v>483</v>
      </c>
      <c r="N39" s="48"/>
      <c r="O39" s="48"/>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
      <c r="A40" s="214"/>
      <c r="B40" s="230"/>
      <c r="C40" s="123" t="s">
        <v>41</v>
      </c>
      <c r="D40" s="140" t="s">
        <v>123</v>
      </c>
      <c r="E40" s="38"/>
      <c r="F40" s="38"/>
      <c r="G40" s="174"/>
      <c r="H40" s="202"/>
      <c r="I40" s="35"/>
      <c r="J40" s="81" t="s">
        <v>26</v>
      </c>
      <c r="K40" s="45" t="s">
        <v>33</v>
      </c>
      <c r="L40" s="45">
        <f t="shared" ref="L40:L53" si="5">IF(K40="Si",1,IF(K40="No",0,"error"))</f>
        <v>1</v>
      </c>
      <c r="M40" s="205"/>
      <c r="N40" s="48"/>
      <c r="O40" s="48"/>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
      <c r="A41" s="214"/>
      <c r="B41" s="230"/>
      <c r="C41" s="123" t="s">
        <v>22</v>
      </c>
      <c r="D41" s="140" t="s">
        <v>124</v>
      </c>
      <c r="E41" s="38"/>
      <c r="F41" s="38"/>
      <c r="G41" s="174"/>
      <c r="H41" s="202"/>
      <c r="I41" s="35"/>
      <c r="J41" s="75" t="s">
        <v>26</v>
      </c>
      <c r="K41" s="45" t="s">
        <v>33</v>
      </c>
      <c r="L41" s="45">
        <f t="shared" si="5"/>
        <v>1</v>
      </c>
      <c r="M41" s="205"/>
      <c r="N41" s="48"/>
      <c r="O41" s="48"/>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
      <c r="A42" s="214"/>
      <c r="B42" s="230"/>
      <c r="C42" s="123" t="s">
        <v>27</v>
      </c>
      <c r="D42" s="140" t="s">
        <v>125</v>
      </c>
      <c r="E42" s="38"/>
      <c r="F42" s="38"/>
      <c r="G42" s="174"/>
      <c r="H42" s="202"/>
      <c r="I42" s="35"/>
      <c r="J42" s="75" t="s">
        <v>26</v>
      </c>
      <c r="K42" s="45" t="s">
        <v>33</v>
      </c>
      <c r="L42" s="45">
        <f t="shared" si="5"/>
        <v>1</v>
      </c>
      <c r="M42" s="205"/>
      <c r="N42" s="48"/>
      <c r="O42" s="48"/>
      <c r="P42" s="48"/>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
      <c r="A43" s="214"/>
      <c r="B43" s="230"/>
      <c r="C43" s="123" t="s">
        <v>31</v>
      </c>
      <c r="D43" s="140" t="s">
        <v>126</v>
      </c>
      <c r="E43" s="38"/>
      <c r="F43" s="38"/>
      <c r="G43" s="174"/>
      <c r="H43" s="202"/>
      <c r="I43" s="35"/>
      <c r="J43" s="75" t="s">
        <v>26</v>
      </c>
      <c r="K43" s="45" t="s">
        <v>33</v>
      </c>
      <c r="L43" s="45">
        <f t="shared" si="5"/>
        <v>1</v>
      </c>
      <c r="M43" s="205"/>
      <c r="N43" s="48"/>
      <c r="O43" s="48"/>
      <c r="P43" s="48"/>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
      <c r="A44" s="214"/>
      <c r="B44" s="230"/>
      <c r="C44" s="123" t="s">
        <v>34</v>
      </c>
      <c r="D44" s="140" t="s">
        <v>127</v>
      </c>
      <c r="E44" s="38"/>
      <c r="F44" s="38"/>
      <c r="G44" s="174"/>
      <c r="H44" s="202"/>
      <c r="I44" s="35"/>
      <c r="J44" s="75" t="s">
        <v>26</v>
      </c>
      <c r="K44" s="45" t="s">
        <v>33</v>
      </c>
      <c r="L44" s="45">
        <f t="shared" si="5"/>
        <v>1</v>
      </c>
      <c r="M44" s="205"/>
      <c r="N44" s="48"/>
      <c r="O44" s="48"/>
      <c r="P44" s="48"/>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
      <c r="A45" s="214"/>
      <c r="B45" s="230"/>
      <c r="C45" s="123" t="s">
        <v>37</v>
      </c>
      <c r="D45" s="140" t="s">
        <v>128</v>
      </c>
      <c r="E45" s="38"/>
      <c r="F45" s="38"/>
      <c r="G45" s="174"/>
      <c r="H45" s="202"/>
      <c r="I45" s="35"/>
      <c r="J45" s="75" t="s">
        <v>26</v>
      </c>
      <c r="K45" s="45" t="s">
        <v>33</v>
      </c>
      <c r="L45" s="45">
        <f t="shared" si="5"/>
        <v>1</v>
      </c>
      <c r="M45" s="205"/>
      <c r="N45" s="48"/>
      <c r="O45" s="48"/>
      <c r="P45" s="48"/>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
      <c r="A46" s="214"/>
      <c r="B46" s="230"/>
      <c r="C46" s="123" t="s">
        <v>129</v>
      </c>
      <c r="D46" s="140" t="s">
        <v>130</v>
      </c>
      <c r="E46" s="38"/>
      <c r="F46" s="38"/>
      <c r="G46" s="174"/>
      <c r="H46" s="202"/>
      <c r="I46" s="35"/>
      <c r="J46" s="75" t="s">
        <v>26</v>
      </c>
      <c r="K46" s="45" t="s">
        <v>33</v>
      </c>
      <c r="L46" s="45">
        <f t="shared" si="5"/>
        <v>1</v>
      </c>
      <c r="M46" s="205"/>
      <c r="N46" s="48"/>
      <c r="O46" s="48"/>
      <c r="P46" s="48"/>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
      <c r="A47" s="214"/>
      <c r="B47" s="230"/>
      <c r="C47" s="123" t="s">
        <v>131</v>
      </c>
      <c r="D47" s="140" t="s">
        <v>132</v>
      </c>
      <c r="E47" s="38"/>
      <c r="F47" s="38"/>
      <c r="G47" s="174"/>
      <c r="H47" s="202"/>
      <c r="I47" s="35"/>
      <c r="J47" s="75" t="s">
        <v>26</v>
      </c>
      <c r="K47" s="45" t="s">
        <v>33</v>
      </c>
      <c r="L47" s="45">
        <f t="shared" si="5"/>
        <v>1</v>
      </c>
      <c r="M47" s="205"/>
      <c r="N47" s="48"/>
      <c r="O47" s="48"/>
      <c r="P47" s="48"/>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
      <c r="A48" s="214"/>
      <c r="B48" s="230"/>
      <c r="C48" s="123" t="s">
        <v>133</v>
      </c>
      <c r="D48" s="140" t="s">
        <v>134</v>
      </c>
      <c r="E48" s="38"/>
      <c r="F48" s="38"/>
      <c r="G48" s="174"/>
      <c r="H48" s="202"/>
      <c r="I48" s="35"/>
      <c r="J48" s="75" t="s">
        <v>26</v>
      </c>
      <c r="K48" s="45" t="s">
        <v>33</v>
      </c>
      <c r="L48" s="45">
        <f t="shared" si="5"/>
        <v>1</v>
      </c>
      <c r="M48" s="205"/>
      <c r="N48" s="48"/>
      <c r="O48" s="48"/>
      <c r="P48" s="48"/>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
      <c r="A49" s="214"/>
      <c r="B49" s="230"/>
      <c r="C49" s="123" t="s">
        <v>135</v>
      </c>
      <c r="D49" s="140" t="s">
        <v>136</v>
      </c>
      <c r="E49" s="38"/>
      <c r="F49" s="39"/>
      <c r="G49" s="174"/>
      <c r="H49" s="202"/>
      <c r="I49" s="36"/>
      <c r="J49" s="75" t="s">
        <v>26</v>
      </c>
      <c r="K49" s="45" t="s">
        <v>33</v>
      </c>
      <c r="L49" s="45">
        <f t="shared" si="5"/>
        <v>1</v>
      </c>
      <c r="M49" s="205"/>
      <c r="N49" s="48"/>
      <c r="O49" s="48"/>
      <c r="P49" s="48"/>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
      <c r="A50" s="214"/>
      <c r="B50" s="231"/>
      <c r="C50" s="123" t="s">
        <v>137</v>
      </c>
      <c r="D50" s="140" t="s">
        <v>138</v>
      </c>
      <c r="E50" s="39"/>
      <c r="F50" s="140"/>
      <c r="G50" s="175"/>
      <c r="H50" s="192"/>
      <c r="I50" s="135" t="s">
        <v>65</v>
      </c>
      <c r="J50" s="75" t="s">
        <v>26</v>
      </c>
      <c r="K50" s="45" t="s">
        <v>33</v>
      </c>
      <c r="L50" s="149">
        <f t="shared" si="5"/>
        <v>1</v>
      </c>
      <c r="M50" s="206"/>
      <c r="N50" s="48"/>
      <c r="O50" s="48"/>
      <c r="P50" s="48"/>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
      <c r="A51" s="214"/>
      <c r="B51" s="124" t="s">
        <v>139</v>
      </c>
      <c r="C51" s="14" t="s">
        <v>41</v>
      </c>
      <c r="D51" s="111" t="s">
        <v>140</v>
      </c>
      <c r="E51" s="140"/>
      <c r="F51" s="124"/>
      <c r="G51" s="30" t="s">
        <v>413</v>
      </c>
      <c r="H51" s="137" t="s">
        <v>141</v>
      </c>
      <c r="I51" s="135" t="s">
        <v>141</v>
      </c>
      <c r="J51" s="137" t="s">
        <v>26</v>
      </c>
      <c r="K51" s="42" t="s">
        <v>33</v>
      </c>
      <c r="L51" s="149">
        <f t="shared" si="5"/>
        <v>1</v>
      </c>
      <c r="M51" s="124" t="s">
        <v>450</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
      <c r="A52" s="214"/>
      <c r="B52" s="140" t="s">
        <v>142</v>
      </c>
      <c r="C52" s="14" t="s">
        <v>41</v>
      </c>
      <c r="D52" s="111" t="s">
        <v>143</v>
      </c>
      <c r="E52" s="124" t="s">
        <v>144</v>
      </c>
      <c r="F52" s="111"/>
      <c r="G52" s="23" t="s">
        <v>414</v>
      </c>
      <c r="H52" s="123" t="s">
        <v>17</v>
      </c>
      <c r="I52" s="123" t="s">
        <v>65</v>
      </c>
      <c r="J52" s="135"/>
      <c r="K52" s="42" t="s">
        <v>33</v>
      </c>
      <c r="L52" s="149">
        <f t="shared" si="5"/>
        <v>1</v>
      </c>
      <c r="M52" s="124"/>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
      <c r="A53" s="215"/>
      <c r="B53" s="140" t="s">
        <v>145</v>
      </c>
      <c r="C53" s="14" t="s">
        <v>41</v>
      </c>
      <c r="D53" s="111" t="s">
        <v>146</v>
      </c>
      <c r="E53" s="140" t="s">
        <v>147</v>
      </c>
      <c r="F53" s="60" t="s">
        <v>148</v>
      </c>
      <c r="G53" s="82" t="s">
        <v>415</v>
      </c>
      <c r="H53" s="75" t="s">
        <v>149</v>
      </c>
      <c r="I53" s="56"/>
      <c r="J53" s="95" t="s">
        <v>26</v>
      </c>
      <c r="K53" s="149" t="s">
        <v>33</v>
      </c>
      <c r="L53" s="149">
        <f t="shared" si="5"/>
        <v>1</v>
      </c>
      <c r="M53" s="124"/>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 customHeight="1" x14ac:dyDescent="0.2">
      <c r="A54" s="213" t="s">
        <v>150</v>
      </c>
      <c r="B54" s="227" t="s">
        <v>151</v>
      </c>
      <c r="C54" s="83" t="s">
        <v>22</v>
      </c>
      <c r="D54" s="84" t="s">
        <v>152</v>
      </c>
      <c r="E54" s="85" t="s">
        <v>153</v>
      </c>
      <c r="F54" s="86"/>
      <c r="G54" s="236" t="s">
        <v>154</v>
      </c>
      <c r="H54" s="236" t="s">
        <v>154</v>
      </c>
      <c r="I54" s="87"/>
      <c r="J54" s="236" t="s">
        <v>154</v>
      </c>
      <c r="K54" s="236" t="s">
        <v>154</v>
      </c>
      <c r="L54" s="236" t="s">
        <v>154</v>
      </c>
      <c r="M54" s="193" t="s">
        <v>154</v>
      </c>
      <c r="N54" s="48"/>
      <c r="O54" s="3"/>
      <c r="P54" s="48"/>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ht="16" x14ac:dyDescent="0.2">
      <c r="A55" s="214"/>
      <c r="B55" s="228"/>
      <c r="C55" s="88" t="s">
        <v>27</v>
      </c>
      <c r="D55" s="84" t="s">
        <v>155</v>
      </c>
      <c r="E55" s="86"/>
      <c r="F55" s="86"/>
      <c r="G55" s="237"/>
      <c r="H55" s="237"/>
      <c r="I55" s="87"/>
      <c r="J55" s="237"/>
      <c r="K55" s="237"/>
      <c r="L55" s="237"/>
      <c r="M55" s="204"/>
      <c r="N55" s="48"/>
      <c r="O55" s="3"/>
      <c r="P55" s="48"/>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ht="16" x14ac:dyDescent="0.2">
      <c r="A56" s="214"/>
      <c r="B56" s="228"/>
      <c r="C56" s="89"/>
      <c r="D56" s="90" t="s">
        <v>156</v>
      </c>
      <c r="E56" s="86"/>
      <c r="F56" s="86"/>
      <c r="G56" s="237"/>
      <c r="H56" s="237"/>
      <c r="I56" s="87"/>
      <c r="J56" s="237"/>
      <c r="K56" s="237"/>
      <c r="L56" s="237"/>
      <c r="M56" s="204"/>
      <c r="N56" s="48"/>
      <c r="O56" s="3"/>
      <c r="P56" s="48"/>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ht="16" x14ac:dyDescent="0.2">
      <c r="A57" s="214"/>
      <c r="B57" s="228"/>
      <c r="C57" s="89"/>
      <c r="D57" s="90" t="s">
        <v>157</v>
      </c>
      <c r="E57" s="86"/>
      <c r="F57" s="86"/>
      <c r="G57" s="237"/>
      <c r="H57" s="237"/>
      <c r="I57" s="87"/>
      <c r="J57" s="237"/>
      <c r="K57" s="237"/>
      <c r="L57" s="237"/>
      <c r="M57" s="204"/>
      <c r="N57" s="48"/>
      <c r="O57" s="3"/>
      <c r="P57" s="48"/>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
      <c r="A58" s="214"/>
      <c r="B58" s="228"/>
      <c r="C58" s="89"/>
      <c r="D58" s="90" t="s">
        <v>158</v>
      </c>
      <c r="E58" s="86"/>
      <c r="F58" s="86"/>
      <c r="G58" s="237"/>
      <c r="H58" s="237"/>
      <c r="I58" s="87"/>
      <c r="J58" s="237"/>
      <c r="K58" s="237"/>
      <c r="L58" s="237"/>
      <c r="M58" s="204"/>
      <c r="N58" s="48"/>
      <c r="O58" s="3"/>
      <c r="P58" s="48"/>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
      <c r="A59" s="214"/>
      <c r="B59" s="228"/>
      <c r="C59" s="91"/>
      <c r="D59" s="90" t="s">
        <v>159</v>
      </c>
      <c r="E59" s="86"/>
      <c r="F59" s="86"/>
      <c r="G59" s="237"/>
      <c r="H59" s="237"/>
      <c r="I59" s="87"/>
      <c r="J59" s="237"/>
      <c r="K59" s="237"/>
      <c r="L59" s="237"/>
      <c r="M59" s="204"/>
      <c r="N59" s="48"/>
      <c r="O59" s="3"/>
      <c r="P59" s="48"/>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
      <c r="A60" s="214"/>
      <c r="B60" s="228"/>
      <c r="C60" s="83" t="s">
        <v>31</v>
      </c>
      <c r="D60" s="84" t="s">
        <v>160</v>
      </c>
      <c r="E60" s="86"/>
      <c r="F60" s="86"/>
      <c r="G60" s="237"/>
      <c r="H60" s="237"/>
      <c r="I60" s="87"/>
      <c r="J60" s="237"/>
      <c r="K60" s="237"/>
      <c r="L60" s="237"/>
      <c r="M60" s="204"/>
      <c r="N60" s="48"/>
      <c r="O60" s="3"/>
      <c r="P60" s="48"/>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8" x14ac:dyDescent="0.2">
      <c r="A61" s="214"/>
      <c r="B61" s="228"/>
      <c r="C61" s="83" t="s">
        <v>34</v>
      </c>
      <c r="D61" s="84" t="s">
        <v>161</v>
      </c>
      <c r="E61" s="86"/>
      <c r="F61" s="86"/>
      <c r="G61" s="237"/>
      <c r="H61" s="237"/>
      <c r="I61" s="87"/>
      <c r="J61" s="237"/>
      <c r="K61" s="237"/>
      <c r="L61" s="237"/>
      <c r="M61" s="204"/>
      <c r="N61" s="48"/>
      <c r="O61" s="3"/>
      <c r="P61" s="48"/>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
      <c r="A62" s="214"/>
      <c r="B62" s="228"/>
      <c r="C62" s="83" t="s">
        <v>37</v>
      </c>
      <c r="D62" s="84" t="s">
        <v>162</v>
      </c>
      <c r="E62" s="86"/>
      <c r="F62" s="86"/>
      <c r="G62" s="237"/>
      <c r="H62" s="237"/>
      <c r="I62" s="87"/>
      <c r="J62" s="237"/>
      <c r="K62" s="237"/>
      <c r="L62" s="237"/>
      <c r="M62" s="204"/>
      <c r="N62" s="48"/>
      <c r="O62" s="3"/>
      <c r="P62" s="48"/>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
      <c r="A63" s="214"/>
      <c r="B63" s="228"/>
      <c r="C63" s="83" t="s">
        <v>129</v>
      </c>
      <c r="D63" s="84" t="s">
        <v>163</v>
      </c>
      <c r="E63" s="86"/>
      <c r="F63" s="86"/>
      <c r="G63" s="237"/>
      <c r="H63" s="237"/>
      <c r="I63" s="87"/>
      <c r="J63" s="237"/>
      <c r="K63" s="237"/>
      <c r="L63" s="237"/>
      <c r="M63" s="204"/>
      <c r="N63" s="48"/>
      <c r="O63" s="3"/>
      <c r="P63" s="48"/>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
      <c r="A64" s="214"/>
      <c r="B64" s="228"/>
      <c r="C64" s="83" t="s">
        <v>131</v>
      </c>
      <c r="D64" s="84" t="s">
        <v>164</v>
      </c>
      <c r="E64" s="86"/>
      <c r="F64" s="86"/>
      <c r="G64" s="237"/>
      <c r="H64" s="237"/>
      <c r="I64" s="87"/>
      <c r="J64" s="237"/>
      <c r="K64" s="237"/>
      <c r="L64" s="237"/>
      <c r="M64" s="204"/>
      <c r="N64" s="48"/>
      <c r="O64" s="3"/>
      <c r="P64" s="48"/>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4" x14ac:dyDescent="0.2">
      <c r="A65" s="214"/>
      <c r="B65" s="228"/>
      <c r="C65" s="88" t="s">
        <v>133</v>
      </c>
      <c r="D65" s="84" t="s">
        <v>165</v>
      </c>
      <c r="E65" s="86"/>
      <c r="F65" s="86"/>
      <c r="G65" s="237"/>
      <c r="H65" s="237"/>
      <c r="I65" s="87"/>
      <c r="J65" s="237"/>
      <c r="K65" s="237"/>
      <c r="L65" s="237"/>
      <c r="M65" s="204"/>
      <c r="N65" s="48"/>
      <c r="O65" s="3"/>
      <c r="P65" s="48"/>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ht="16" x14ac:dyDescent="0.2">
      <c r="A66" s="214"/>
      <c r="B66" s="228"/>
      <c r="C66" s="89"/>
      <c r="D66" s="90" t="s">
        <v>166</v>
      </c>
      <c r="E66" s="86"/>
      <c r="F66" s="86"/>
      <c r="G66" s="237"/>
      <c r="H66" s="237"/>
      <c r="I66" s="87"/>
      <c r="J66" s="237"/>
      <c r="K66" s="237"/>
      <c r="L66" s="237"/>
      <c r="M66" s="204"/>
      <c r="N66" s="48"/>
      <c r="O66" s="3"/>
      <c r="P66" s="48"/>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ht="16" x14ac:dyDescent="0.2">
      <c r="A67" s="214"/>
      <c r="B67" s="228"/>
      <c r="C67" s="89"/>
      <c r="D67" s="90" t="s">
        <v>167</v>
      </c>
      <c r="E67" s="86"/>
      <c r="F67" s="92"/>
      <c r="G67" s="237"/>
      <c r="H67" s="237"/>
      <c r="I67" s="93"/>
      <c r="J67" s="237"/>
      <c r="K67" s="237"/>
      <c r="L67" s="237"/>
      <c r="M67" s="204"/>
      <c r="N67" s="48"/>
      <c r="O67" s="3"/>
      <c r="P67" s="48"/>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
      <c r="A68" s="214"/>
      <c r="B68" s="229"/>
      <c r="C68" s="91"/>
      <c r="D68" s="90" t="s">
        <v>168</v>
      </c>
      <c r="E68" s="92"/>
      <c r="F68" s="85" t="s">
        <v>148</v>
      </c>
      <c r="G68" s="238"/>
      <c r="H68" s="238"/>
      <c r="I68" s="94"/>
      <c r="J68" s="238"/>
      <c r="K68" s="238"/>
      <c r="L68" s="238"/>
      <c r="M68" s="194"/>
      <c r="N68" s="48"/>
      <c r="O68" s="3"/>
      <c r="P68" s="48"/>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
      <c r="A69" s="214"/>
      <c r="B69" s="186" t="s">
        <v>169</v>
      </c>
      <c r="C69" s="57" t="s">
        <v>22</v>
      </c>
      <c r="D69" s="111" t="s">
        <v>170</v>
      </c>
      <c r="E69" s="186" t="s">
        <v>171</v>
      </c>
      <c r="F69" s="34"/>
      <c r="G69" s="173" t="s">
        <v>172</v>
      </c>
      <c r="H69" s="223" t="s">
        <v>173</v>
      </c>
      <c r="I69" s="38"/>
      <c r="J69" s="186"/>
      <c r="K69" s="42" t="s">
        <v>174</v>
      </c>
      <c r="L69" s="149">
        <f t="shared" ref="L69:L97" si="6">IF(K69="Si",1,IF(K69="No",0,"error"))</f>
        <v>1</v>
      </c>
      <c r="M69" s="203" t="s">
        <v>427</v>
      </c>
      <c r="N69" s="3"/>
      <c r="O69" s="48"/>
      <c r="P69" s="48"/>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
      <c r="A70" s="214"/>
      <c r="B70" s="187"/>
      <c r="C70" s="58"/>
      <c r="D70" s="6" t="s">
        <v>175</v>
      </c>
      <c r="E70" s="187"/>
      <c r="F70" s="34"/>
      <c r="G70" s="174"/>
      <c r="H70" s="223"/>
      <c r="I70" s="38"/>
      <c r="J70" s="187"/>
      <c r="K70" s="42" t="s">
        <v>174</v>
      </c>
      <c r="L70" s="149">
        <f t="shared" si="6"/>
        <v>1</v>
      </c>
      <c r="M70" s="205"/>
      <c r="N70" s="3"/>
      <c r="O70" s="48"/>
      <c r="P70" s="48"/>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
      <c r="A71" s="214"/>
      <c r="B71" s="187"/>
      <c r="C71" s="58"/>
      <c r="D71" s="6" t="s">
        <v>167</v>
      </c>
      <c r="E71" s="187"/>
      <c r="F71" s="34"/>
      <c r="G71" s="174"/>
      <c r="H71" s="223"/>
      <c r="I71" s="38"/>
      <c r="J71" s="187"/>
      <c r="K71" s="42" t="s">
        <v>33</v>
      </c>
      <c r="L71" s="149">
        <f t="shared" si="6"/>
        <v>1</v>
      </c>
      <c r="M71" s="205"/>
      <c r="N71" s="3"/>
      <c r="O71" s="48"/>
      <c r="P71" s="48"/>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
      <c r="A72" s="214"/>
      <c r="B72" s="188"/>
      <c r="C72" s="59"/>
      <c r="D72" s="6" t="s">
        <v>168</v>
      </c>
      <c r="E72" s="187"/>
      <c r="F72" s="34"/>
      <c r="G72" s="174"/>
      <c r="H72" s="223"/>
      <c r="I72" s="38"/>
      <c r="J72" s="187"/>
      <c r="K72" s="148" t="s">
        <v>174</v>
      </c>
      <c r="L72" s="149">
        <f t="shared" si="6"/>
        <v>1</v>
      </c>
      <c r="M72" s="205"/>
      <c r="N72" s="3"/>
      <c r="O72" s="48"/>
      <c r="P72" s="48"/>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64" x14ac:dyDescent="0.2">
      <c r="A73" s="214"/>
      <c r="B73" s="140" t="s">
        <v>176</v>
      </c>
      <c r="C73" s="14" t="s">
        <v>27</v>
      </c>
      <c r="D73" s="111" t="s">
        <v>177</v>
      </c>
      <c r="E73" s="187"/>
      <c r="F73" s="34" t="s">
        <v>148</v>
      </c>
      <c r="G73" s="174"/>
      <c r="H73" s="223"/>
      <c r="I73" s="38"/>
      <c r="J73" s="187"/>
      <c r="K73" s="148" t="s">
        <v>174</v>
      </c>
      <c r="L73" s="149">
        <f t="shared" si="6"/>
        <v>1</v>
      </c>
      <c r="M73" s="205"/>
      <c r="N73" s="3"/>
      <c r="O73" s="48"/>
      <c r="P73" s="48"/>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
      <c r="A74" s="214"/>
      <c r="B74" s="140" t="s">
        <v>176</v>
      </c>
      <c r="C74" s="14" t="s">
        <v>31</v>
      </c>
      <c r="D74" s="111" t="s">
        <v>178</v>
      </c>
      <c r="E74" s="187"/>
      <c r="F74" s="110"/>
      <c r="G74" s="174"/>
      <c r="H74" s="223"/>
      <c r="I74" s="39"/>
      <c r="J74" s="187"/>
      <c r="K74" s="148" t="s">
        <v>174</v>
      </c>
      <c r="L74" s="149">
        <f t="shared" si="6"/>
        <v>1</v>
      </c>
      <c r="M74" s="205"/>
      <c r="N74" s="3"/>
      <c r="O74" s="48"/>
      <c r="P74" s="48"/>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
      <c r="A75" s="215"/>
      <c r="B75" s="124" t="s">
        <v>179</v>
      </c>
      <c r="C75" s="14" t="s">
        <v>41</v>
      </c>
      <c r="D75" s="111" t="s">
        <v>180</v>
      </c>
      <c r="E75" s="187"/>
      <c r="F75" s="15" t="s">
        <v>181</v>
      </c>
      <c r="G75" s="174"/>
      <c r="H75" s="224"/>
      <c r="I75" s="101" t="s">
        <v>182</v>
      </c>
      <c r="J75" s="187"/>
      <c r="K75" s="141" t="s">
        <v>174</v>
      </c>
      <c r="L75" s="144">
        <f t="shared" si="6"/>
        <v>1</v>
      </c>
      <c r="M75" s="206"/>
      <c r="N75" s="3"/>
      <c r="O75" s="48"/>
      <c r="P75" s="48"/>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
      <c r="A76" s="213" t="s">
        <v>183</v>
      </c>
      <c r="B76" s="140" t="s">
        <v>184</v>
      </c>
      <c r="C76" s="14" t="s">
        <v>41</v>
      </c>
      <c r="D76" s="111" t="s">
        <v>185</v>
      </c>
      <c r="E76" s="4"/>
      <c r="F76" s="111"/>
      <c r="G76" s="40" t="s">
        <v>477</v>
      </c>
      <c r="H76" s="13" t="s">
        <v>186</v>
      </c>
      <c r="I76" s="13"/>
      <c r="J76" s="71"/>
      <c r="K76" s="148" t="s">
        <v>33</v>
      </c>
      <c r="L76" s="149">
        <f t="shared" si="6"/>
        <v>1</v>
      </c>
      <c r="M76" s="124" t="s">
        <v>478</v>
      </c>
      <c r="N76" s="47"/>
      <c r="O76" s="3"/>
      <c r="P76" s="48"/>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
      <c r="A77" s="214"/>
      <c r="B77" s="186" t="s">
        <v>187</v>
      </c>
      <c r="C77" s="14" t="s">
        <v>41</v>
      </c>
      <c r="D77" s="111" t="s">
        <v>188</v>
      </c>
      <c r="E77" s="186" t="s">
        <v>189</v>
      </c>
      <c r="F77" s="111"/>
      <c r="G77" s="162" t="s">
        <v>416</v>
      </c>
      <c r="H77" s="13" t="s">
        <v>186</v>
      </c>
      <c r="I77" s="13"/>
      <c r="J77" s="71"/>
      <c r="K77" s="148" t="s">
        <v>33</v>
      </c>
      <c r="L77" s="149">
        <f t="shared" si="6"/>
        <v>1</v>
      </c>
      <c r="M77" s="124" t="s">
        <v>470</v>
      </c>
      <c r="N77" s="47"/>
      <c r="O77" s="48"/>
      <c r="P77" s="48"/>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
      <c r="A78" s="214"/>
      <c r="B78" s="187"/>
      <c r="C78" s="14" t="s">
        <v>41</v>
      </c>
      <c r="D78" s="111" t="s">
        <v>190</v>
      </c>
      <c r="E78" s="188"/>
      <c r="F78" s="111"/>
      <c r="G78" s="156" t="s">
        <v>416</v>
      </c>
      <c r="H78" s="13" t="s">
        <v>186</v>
      </c>
      <c r="I78" s="13"/>
      <c r="J78" s="71"/>
      <c r="K78" s="148" t="s">
        <v>33</v>
      </c>
      <c r="L78" s="149">
        <f t="shared" si="6"/>
        <v>1</v>
      </c>
      <c r="M78" s="134" t="s">
        <v>453</v>
      </c>
      <c r="N78" s="48"/>
      <c r="O78" s="48"/>
      <c r="P78" s="48"/>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
      <c r="A79" s="214"/>
      <c r="B79" s="188"/>
      <c r="C79" s="14" t="s">
        <v>41</v>
      </c>
      <c r="D79" s="111" t="s">
        <v>191</v>
      </c>
      <c r="E79" s="15"/>
      <c r="F79" s="15"/>
      <c r="G79" s="40" t="s">
        <v>477</v>
      </c>
      <c r="H79" s="38" t="s">
        <v>186</v>
      </c>
      <c r="I79" s="38"/>
      <c r="J79" s="98"/>
      <c r="K79" s="142" t="s">
        <v>33</v>
      </c>
      <c r="L79" s="145">
        <f t="shared" si="6"/>
        <v>1</v>
      </c>
      <c r="M79" s="124" t="s">
        <v>471</v>
      </c>
      <c r="N79" s="48"/>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
      <c r="A80" s="215"/>
      <c r="B80" s="140" t="s">
        <v>192</v>
      </c>
      <c r="C80" s="14" t="s">
        <v>41</v>
      </c>
      <c r="D80" s="110" t="s">
        <v>193</v>
      </c>
      <c r="E80" s="111"/>
      <c r="F80" s="139"/>
      <c r="G80" s="40" t="s">
        <v>454</v>
      </c>
      <c r="H80" s="72" t="s">
        <v>186</v>
      </c>
      <c r="I80" s="72" t="s">
        <v>194</v>
      </c>
      <c r="J80" s="138"/>
      <c r="K80" s="46" t="s">
        <v>33</v>
      </c>
      <c r="L80" s="46">
        <f t="shared" si="6"/>
        <v>1</v>
      </c>
      <c r="M80" s="118" t="s">
        <v>481</v>
      </c>
      <c r="N80" s="48"/>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
      <c r="A81" s="213" t="s">
        <v>195</v>
      </c>
      <c r="B81" s="186" t="s">
        <v>196</v>
      </c>
      <c r="C81" s="14" t="s">
        <v>22</v>
      </c>
      <c r="D81" s="111" t="s">
        <v>197</v>
      </c>
      <c r="E81" s="189" t="s">
        <v>198</v>
      </c>
      <c r="F81" s="21"/>
      <c r="G81" s="40" t="s">
        <v>417</v>
      </c>
      <c r="H81" s="207" t="s">
        <v>199</v>
      </c>
      <c r="I81" s="50"/>
      <c r="J81" s="31"/>
      <c r="K81" s="143" t="s">
        <v>174</v>
      </c>
      <c r="L81" s="143">
        <f t="shared" si="6"/>
        <v>1</v>
      </c>
      <c r="M81" s="119"/>
      <c r="N81" s="48"/>
      <c r="O81" s="48"/>
      <c r="P81" s="48"/>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
      <c r="A82" s="214"/>
      <c r="B82" s="187"/>
      <c r="C82" s="14" t="s">
        <v>27</v>
      </c>
      <c r="D82" s="110" t="s">
        <v>200</v>
      </c>
      <c r="E82" s="189"/>
      <c r="F82" s="129"/>
      <c r="G82" s="40"/>
      <c r="H82" s="208"/>
      <c r="I82" s="51"/>
      <c r="J82" s="135"/>
      <c r="K82" s="42" t="s">
        <v>174</v>
      </c>
      <c r="L82" s="42">
        <f t="shared" si="6"/>
        <v>1</v>
      </c>
      <c r="M82" s="120" t="s">
        <v>443</v>
      </c>
      <c r="N82" s="48"/>
      <c r="O82" s="48"/>
      <c r="P82" s="48"/>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
      <c r="A83" s="214"/>
      <c r="B83" s="187"/>
      <c r="C83" s="14" t="s">
        <v>31</v>
      </c>
      <c r="D83" s="111" t="s">
        <v>201</v>
      </c>
      <c r="E83" s="189"/>
      <c r="F83" s="135"/>
      <c r="G83" s="40"/>
      <c r="H83" s="208"/>
      <c r="I83" s="135" t="s">
        <v>73</v>
      </c>
      <c r="J83" s="135"/>
      <c r="K83" s="42" t="s">
        <v>174</v>
      </c>
      <c r="L83" s="42">
        <f t="shared" si="6"/>
        <v>1</v>
      </c>
      <c r="M83" s="124"/>
      <c r="N83" s="48"/>
      <c r="O83" s="48"/>
      <c r="P83" s="48"/>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
      <c r="A84" s="214"/>
      <c r="B84" s="187"/>
      <c r="C84" s="14" t="s">
        <v>34</v>
      </c>
      <c r="D84" s="111" t="s">
        <v>202</v>
      </c>
      <c r="E84" s="189"/>
      <c r="F84" s="22"/>
      <c r="G84" s="40" t="s">
        <v>420</v>
      </c>
      <c r="H84" s="208"/>
      <c r="I84" s="52" t="s">
        <v>18</v>
      </c>
      <c r="J84" s="22"/>
      <c r="K84" s="148" t="s">
        <v>19</v>
      </c>
      <c r="L84" s="148">
        <f t="shared" si="6"/>
        <v>1</v>
      </c>
      <c r="M84" s="124"/>
      <c r="N84" s="3"/>
      <c r="O84" s="48"/>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
      <c r="A85" s="214"/>
      <c r="B85" s="187"/>
      <c r="C85" s="14" t="s">
        <v>37</v>
      </c>
      <c r="D85" s="111" t="s">
        <v>203</v>
      </c>
      <c r="E85" s="189"/>
      <c r="F85" s="22"/>
      <c r="G85" s="40" t="s">
        <v>455</v>
      </c>
      <c r="H85" s="208"/>
      <c r="I85" s="53"/>
      <c r="J85" s="138"/>
      <c r="K85" s="148" t="s">
        <v>174</v>
      </c>
      <c r="L85" s="148">
        <f t="shared" si="6"/>
        <v>1</v>
      </c>
      <c r="M85" s="133"/>
      <c r="N85" s="3"/>
      <c r="O85" s="48"/>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
      <c r="A86" s="214"/>
      <c r="B86" s="187"/>
      <c r="C86" s="14" t="s">
        <v>129</v>
      </c>
      <c r="D86" s="111" t="s">
        <v>204</v>
      </c>
      <c r="E86" s="189"/>
      <c r="F86" s="22"/>
      <c r="G86" s="169" t="s">
        <v>456</v>
      </c>
      <c r="H86" s="208"/>
      <c r="I86" s="70" t="s">
        <v>141</v>
      </c>
      <c r="J86" s="22"/>
      <c r="K86" s="148" t="s">
        <v>174</v>
      </c>
      <c r="L86" s="148">
        <f t="shared" si="6"/>
        <v>1</v>
      </c>
      <c r="M86" s="133"/>
      <c r="N86" s="3"/>
      <c r="O86" s="48"/>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
      <c r="A87" s="214"/>
      <c r="B87" s="187"/>
      <c r="C87" s="14" t="s">
        <v>131</v>
      </c>
      <c r="D87" s="111" t="s">
        <v>205</v>
      </c>
      <c r="E87" s="189"/>
      <c r="F87" s="139"/>
      <c r="G87" s="170"/>
      <c r="H87" s="208"/>
      <c r="I87" s="138" t="s">
        <v>206</v>
      </c>
      <c r="J87" s="135"/>
      <c r="K87" s="43" t="s">
        <v>174</v>
      </c>
      <c r="L87" s="43">
        <f t="shared" si="6"/>
        <v>1</v>
      </c>
      <c r="M87" s="118"/>
      <c r="N87" s="3"/>
      <c r="O87" s="48"/>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16" customFormat="1" ht="38.25" customHeight="1" x14ac:dyDescent="0.2">
      <c r="A88" s="214"/>
      <c r="B88" s="188"/>
      <c r="C88" s="14" t="s">
        <v>133</v>
      </c>
      <c r="D88" s="111" t="s">
        <v>207</v>
      </c>
      <c r="E88" s="189"/>
      <c r="F88" s="63" t="s">
        <v>208</v>
      </c>
      <c r="G88" s="171"/>
      <c r="H88" s="208"/>
      <c r="I88" s="49" t="s">
        <v>141</v>
      </c>
      <c r="J88" s="139"/>
      <c r="K88" s="42" t="s">
        <v>33</v>
      </c>
      <c r="L88" s="42">
        <f t="shared" si="6"/>
        <v>1</v>
      </c>
      <c r="M88" s="151"/>
    </row>
    <row r="89" spans="1:960" s="16" customFormat="1" ht="38.25" customHeight="1" x14ac:dyDescent="0.2">
      <c r="A89" s="214"/>
      <c r="B89" s="186" t="s">
        <v>209</v>
      </c>
      <c r="C89" s="14"/>
      <c r="D89" s="111" t="s">
        <v>210</v>
      </c>
      <c r="E89" s="207" t="s">
        <v>211</v>
      </c>
      <c r="F89" s="64"/>
      <c r="G89" s="263" t="s">
        <v>479</v>
      </c>
      <c r="H89" s="209" t="s">
        <v>212</v>
      </c>
      <c r="I89" s="50"/>
      <c r="J89" s="263"/>
      <c r="K89" s="42" t="s">
        <v>33</v>
      </c>
      <c r="L89" s="42">
        <f t="shared" si="6"/>
        <v>1</v>
      </c>
      <c r="M89" s="203" t="s">
        <v>444</v>
      </c>
    </row>
    <row r="90" spans="1:960" s="16" customFormat="1" ht="38.25" customHeight="1" x14ac:dyDescent="0.2">
      <c r="A90" s="214"/>
      <c r="B90" s="187"/>
      <c r="C90" s="14" t="s">
        <v>22</v>
      </c>
      <c r="D90" s="140" t="s">
        <v>213</v>
      </c>
      <c r="E90" s="208"/>
      <c r="F90" s="64"/>
      <c r="G90" s="211"/>
      <c r="H90" s="209"/>
      <c r="I90" s="50"/>
      <c r="J90" s="211"/>
      <c r="K90" s="42" t="s">
        <v>33</v>
      </c>
      <c r="L90" s="42">
        <f t="shared" si="6"/>
        <v>1</v>
      </c>
      <c r="M90" s="205"/>
    </row>
    <row r="91" spans="1:960" s="16" customFormat="1" ht="38.25" customHeight="1" x14ac:dyDescent="0.2">
      <c r="A91" s="214"/>
      <c r="B91" s="187"/>
      <c r="C91" s="14" t="s">
        <v>27</v>
      </c>
      <c r="D91" s="140" t="s">
        <v>214</v>
      </c>
      <c r="E91" s="208"/>
      <c r="F91" s="64"/>
      <c r="G91" s="211"/>
      <c r="H91" s="209"/>
      <c r="I91" s="50"/>
      <c r="J91" s="211"/>
      <c r="K91" s="42" t="s">
        <v>33</v>
      </c>
      <c r="L91" s="42">
        <f t="shared" si="6"/>
        <v>1</v>
      </c>
      <c r="M91" s="205"/>
    </row>
    <row r="92" spans="1:960" s="16" customFormat="1" ht="38.25" customHeight="1" x14ac:dyDescent="0.2">
      <c r="A92" s="214"/>
      <c r="B92" s="187"/>
      <c r="C92" s="14" t="s">
        <v>31</v>
      </c>
      <c r="D92" s="140" t="s">
        <v>215</v>
      </c>
      <c r="E92" s="208"/>
      <c r="F92" s="64"/>
      <c r="G92" s="211"/>
      <c r="H92" s="209"/>
      <c r="I92" s="50"/>
      <c r="J92" s="211"/>
      <c r="K92" s="42" t="s">
        <v>33</v>
      </c>
      <c r="L92" s="42">
        <f t="shared" si="6"/>
        <v>1</v>
      </c>
      <c r="M92" s="205"/>
    </row>
    <row r="93" spans="1:960" s="16" customFormat="1" ht="38.25" customHeight="1" x14ac:dyDescent="0.2">
      <c r="A93" s="214"/>
      <c r="B93" s="187"/>
      <c r="C93" s="14" t="s">
        <v>34</v>
      </c>
      <c r="D93" s="140" t="s">
        <v>216</v>
      </c>
      <c r="E93" s="208"/>
      <c r="F93" s="64"/>
      <c r="G93" s="211"/>
      <c r="H93" s="209"/>
      <c r="I93" s="50"/>
      <c r="J93" s="211"/>
      <c r="K93" s="42" t="s">
        <v>33</v>
      </c>
      <c r="L93" s="42">
        <f t="shared" si="6"/>
        <v>1</v>
      </c>
      <c r="M93" s="205"/>
    </row>
    <row r="94" spans="1:960" ht="38.25" customHeight="1" x14ac:dyDescent="0.2">
      <c r="A94" s="214"/>
      <c r="B94" s="187"/>
      <c r="C94" s="14" t="s">
        <v>37</v>
      </c>
      <c r="D94" s="140" t="s">
        <v>217</v>
      </c>
      <c r="E94" s="208"/>
      <c r="F94" s="65"/>
      <c r="G94" s="211"/>
      <c r="H94" s="209"/>
      <c r="I94" s="51"/>
      <c r="J94" s="211"/>
      <c r="K94" s="42" t="s">
        <v>33</v>
      </c>
      <c r="L94" s="42">
        <f t="shared" si="6"/>
        <v>1</v>
      </c>
      <c r="M94" s="205"/>
      <c r="N94" s="48"/>
      <c r="O94" s="48"/>
      <c r="P94" s="48"/>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
      <c r="A95" s="214"/>
      <c r="B95" s="188"/>
      <c r="C95" s="14" t="s">
        <v>129</v>
      </c>
      <c r="D95" s="111" t="s">
        <v>218</v>
      </c>
      <c r="E95" s="245"/>
      <c r="F95" s="123" t="s">
        <v>219</v>
      </c>
      <c r="G95" s="264"/>
      <c r="H95" s="209"/>
      <c r="I95" s="13" t="s">
        <v>99</v>
      </c>
      <c r="J95" s="264"/>
      <c r="K95" s="42" t="s">
        <v>174</v>
      </c>
      <c r="L95" s="42">
        <f t="shared" si="6"/>
        <v>1</v>
      </c>
      <c r="M95" s="206"/>
      <c r="N95" s="48"/>
      <c r="O95" s="48"/>
      <c r="P95" s="48"/>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28" x14ac:dyDescent="0.2">
      <c r="A96" s="214"/>
      <c r="B96" s="140" t="s">
        <v>220</v>
      </c>
      <c r="C96" s="14" t="s">
        <v>41</v>
      </c>
      <c r="D96" s="111" t="s">
        <v>221</v>
      </c>
      <c r="E96" s="140" t="s">
        <v>222</v>
      </c>
      <c r="F96" s="123" t="s">
        <v>148</v>
      </c>
      <c r="G96" s="79" t="s">
        <v>421</v>
      </c>
      <c r="H96" s="70" t="s">
        <v>212</v>
      </c>
      <c r="I96" s="54"/>
      <c r="J96" s="125"/>
      <c r="K96" s="43" t="s">
        <v>33</v>
      </c>
      <c r="L96" s="42">
        <f t="shared" si="6"/>
        <v>1</v>
      </c>
      <c r="M96" s="161" t="s">
        <v>445</v>
      </c>
      <c r="N96" s="48"/>
      <c r="O96" s="48"/>
      <c r="P96" s="48"/>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
      <c r="A97" s="214"/>
      <c r="B97" s="140" t="s">
        <v>223</v>
      </c>
      <c r="C97" s="14" t="s">
        <v>41</v>
      </c>
      <c r="D97" s="111" t="s">
        <v>224</v>
      </c>
      <c r="E97" s="140" t="s">
        <v>225</v>
      </c>
      <c r="F97" s="66" t="s">
        <v>226</v>
      </c>
      <c r="G97" s="79" t="s">
        <v>419</v>
      </c>
      <c r="H97" s="135" t="s">
        <v>212</v>
      </c>
      <c r="I97" s="13" t="s">
        <v>99</v>
      </c>
      <c r="J97" s="71"/>
      <c r="K97" s="148" t="s">
        <v>19</v>
      </c>
      <c r="L97" s="42">
        <f t="shared" si="6"/>
        <v>1</v>
      </c>
      <c r="M97" s="124" t="s">
        <v>446</v>
      </c>
      <c r="N97" s="48"/>
      <c r="O97" s="48"/>
      <c r="P97" s="48"/>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
      <c r="A98" s="214"/>
      <c r="B98" s="186" t="s">
        <v>227</v>
      </c>
      <c r="C98" s="14"/>
      <c r="D98" s="111" t="s">
        <v>228</v>
      </c>
      <c r="E98" s="225" t="s">
        <v>229</v>
      </c>
      <c r="F98" s="66"/>
      <c r="G98" s="265" t="s">
        <v>230</v>
      </c>
      <c r="H98" s="191" t="s">
        <v>231</v>
      </c>
      <c r="I98" s="113"/>
      <c r="J98" s="256" t="s">
        <v>26</v>
      </c>
      <c r="K98" s="143" t="s">
        <v>174</v>
      </c>
      <c r="L98" s="146">
        <f t="shared" ref="L98:L103" si="7">IF(K98="Si",1,IF(K98="No",0,"error"))</f>
        <v>1</v>
      </c>
      <c r="M98" s="203"/>
      <c r="N98" s="48"/>
      <c r="O98" s="48"/>
      <c r="P98" s="48"/>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
      <c r="A99" s="214"/>
      <c r="B99" s="187"/>
      <c r="C99" s="14" t="s">
        <v>22</v>
      </c>
      <c r="D99" s="6" t="s">
        <v>232</v>
      </c>
      <c r="E99" s="242"/>
      <c r="F99" s="111"/>
      <c r="G99" s="266"/>
      <c r="H99" s="202"/>
      <c r="I99" s="114"/>
      <c r="J99" s="257"/>
      <c r="K99" s="143" t="s">
        <v>174</v>
      </c>
      <c r="L99" s="146">
        <f t="shared" si="7"/>
        <v>1</v>
      </c>
      <c r="M99" s="205"/>
      <c r="N99" s="48"/>
      <c r="O99" s="48"/>
      <c r="P99" s="48"/>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
      <c r="A100" s="214"/>
      <c r="B100" s="187"/>
      <c r="C100" s="14" t="s">
        <v>27</v>
      </c>
      <c r="D100" s="6" t="s">
        <v>233</v>
      </c>
      <c r="E100" s="242"/>
      <c r="F100" s="111"/>
      <c r="G100" s="266"/>
      <c r="H100" s="202"/>
      <c r="I100" s="114"/>
      <c r="J100" s="257"/>
      <c r="K100" s="148" t="s">
        <v>174</v>
      </c>
      <c r="L100" s="149">
        <f t="shared" si="7"/>
        <v>1</v>
      </c>
      <c r="M100" s="205"/>
      <c r="N100" s="48"/>
      <c r="O100" s="48"/>
      <c r="P100" s="48"/>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
      <c r="A101" s="214"/>
      <c r="B101" s="188"/>
      <c r="C101" s="14" t="s">
        <v>31</v>
      </c>
      <c r="D101" s="6" t="s">
        <v>234</v>
      </c>
      <c r="E101" s="226"/>
      <c r="F101" s="111"/>
      <c r="G101" s="267"/>
      <c r="H101" s="192"/>
      <c r="I101" s="137" t="s">
        <v>65</v>
      </c>
      <c r="J101" s="258"/>
      <c r="K101" s="42" t="s">
        <v>19</v>
      </c>
      <c r="L101" s="149">
        <f t="shared" si="7"/>
        <v>1</v>
      </c>
      <c r="M101" s="206"/>
      <c r="N101" s="48"/>
      <c r="O101" s="48"/>
      <c r="P101" s="48"/>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
      <c r="A102" s="215"/>
      <c r="B102" s="140" t="s">
        <v>235</v>
      </c>
      <c r="C102" s="14" t="s">
        <v>41</v>
      </c>
      <c r="D102" s="111" t="s">
        <v>236</v>
      </c>
      <c r="E102" s="140" t="s">
        <v>237</v>
      </c>
      <c r="F102" s="111" t="s">
        <v>238</v>
      </c>
      <c r="G102" s="23" t="s">
        <v>422</v>
      </c>
      <c r="H102" s="13" t="s">
        <v>212</v>
      </c>
      <c r="I102" s="13" t="s">
        <v>239</v>
      </c>
      <c r="J102" s="71"/>
      <c r="K102" s="42" t="s">
        <v>33</v>
      </c>
      <c r="L102" s="149">
        <f t="shared" si="7"/>
        <v>1</v>
      </c>
      <c r="M102" s="124" t="s">
        <v>434</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
      <c r="A103" s="213" t="s">
        <v>240</v>
      </c>
      <c r="B103" s="186" t="s">
        <v>241</v>
      </c>
      <c r="C103" s="33"/>
      <c r="D103" s="110" t="s">
        <v>242</v>
      </c>
      <c r="E103" s="140" t="s">
        <v>243</v>
      </c>
      <c r="F103" s="111"/>
      <c r="G103" s="169" t="s">
        <v>438</v>
      </c>
      <c r="H103" s="191" t="s">
        <v>239</v>
      </c>
      <c r="I103" s="13"/>
      <c r="J103" s="73" t="s">
        <v>26</v>
      </c>
      <c r="K103" s="148" t="s">
        <v>33</v>
      </c>
      <c r="L103" s="149">
        <f t="shared" si="7"/>
        <v>1</v>
      </c>
      <c r="M103" s="147"/>
      <c r="N103" s="3"/>
      <c r="O103" s="48"/>
      <c r="P103" s="48"/>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
      <c r="A104" s="214"/>
      <c r="B104" s="187"/>
      <c r="C104" s="14" t="s">
        <v>22</v>
      </c>
      <c r="D104" s="6" t="s">
        <v>244</v>
      </c>
      <c r="E104" s="140" t="s">
        <v>245</v>
      </c>
      <c r="F104" s="111"/>
      <c r="G104" s="23" t="s">
        <v>246</v>
      </c>
      <c r="H104" s="202"/>
      <c r="I104" s="38"/>
      <c r="J104" s="81" t="s">
        <v>26</v>
      </c>
      <c r="K104" s="44" t="s">
        <v>174</v>
      </c>
      <c r="L104" s="146">
        <f t="shared" ref="L104:L116" si="8">IF(K104="Si",1,IF(K104="No",0,"error"))</f>
        <v>1</v>
      </c>
      <c r="M104" s="147"/>
      <c r="N104" s="3"/>
      <c r="O104" s="48"/>
      <c r="P104" s="48"/>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
      <c r="A105" s="214"/>
      <c r="B105" s="187"/>
      <c r="C105" s="14" t="s">
        <v>27</v>
      </c>
      <c r="D105" s="6" t="s">
        <v>247</v>
      </c>
      <c r="E105" s="140" t="s">
        <v>248</v>
      </c>
      <c r="F105" s="111"/>
      <c r="G105" s="23" t="s">
        <v>438</v>
      </c>
      <c r="H105" s="202"/>
      <c r="I105" s="38"/>
      <c r="J105" s="75" t="s">
        <v>26</v>
      </c>
      <c r="K105" s="42" t="s">
        <v>174</v>
      </c>
      <c r="L105" s="146">
        <f t="shared" si="8"/>
        <v>1</v>
      </c>
      <c r="M105" s="147"/>
      <c r="N105" s="3"/>
      <c r="O105" s="48"/>
      <c r="P105" s="48"/>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
      <c r="A106" s="214"/>
      <c r="B106" s="187"/>
      <c r="C106" s="18" t="s">
        <v>31</v>
      </c>
      <c r="D106" s="6" t="s">
        <v>249</v>
      </c>
      <c r="E106" s="140" t="s">
        <v>250</v>
      </c>
      <c r="F106" s="111"/>
      <c r="G106" s="23" t="s">
        <v>251</v>
      </c>
      <c r="H106" s="202"/>
      <c r="I106" s="38"/>
      <c r="J106" s="75" t="s">
        <v>26</v>
      </c>
      <c r="K106" s="42" t="s">
        <v>174</v>
      </c>
      <c r="L106" s="146">
        <f t="shared" si="8"/>
        <v>1</v>
      </c>
      <c r="M106" s="147"/>
      <c r="N106" s="3"/>
      <c r="O106" s="48"/>
      <c r="P106" s="48"/>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
      <c r="A107" s="214"/>
      <c r="B107" s="188"/>
      <c r="C107" s="14" t="s">
        <v>34</v>
      </c>
      <c r="D107" s="6" t="s">
        <v>252</v>
      </c>
      <c r="E107" s="140"/>
      <c r="F107" s="123" t="s">
        <v>253</v>
      </c>
      <c r="G107" s="23" t="s">
        <v>254</v>
      </c>
      <c r="H107" s="202"/>
      <c r="I107" s="38"/>
      <c r="J107" s="75" t="s">
        <v>26</v>
      </c>
      <c r="K107" s="42" t="s">
        <v>174</v>
      </c>
      <c r="L107" s="146">
        <f t="shared" si="8"/>
        <v>1</v>
      </c>
      <c r="M107" s="147"/>
      <c r="N107" s="3"/>
      <c r="O107" s="48"/>
      <c r="P107" s="48"/>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
      <c r="A108" s="214"/>
      <c r="B108" s="140" t="s">
        <v>255</v>
      </c>
      <c r="C108" s="14" t="s">
        <v>41</v>
      </c>
      <c r="D108" s="111" t="s">
        <v>256</v>
      </c>
      <c r="E108" s="140" t="s">
        <v>257</v>
      </c>
      <c r="F108" s="111"/>
      <c r="G108" s="23" t="s">
        <v>258</v>
      </c>
      <c r="H108" s="192"/>
      <c r="I108" s="38"/>
      <c r="J108" s="75" t="s">
        <v>26</v>
      </c>
      <c r="K108" s="42" t="s">
        <v>174</v>
      </c>
      <c r="L108" s="146">
        <f t="shared" si="8"/>
        <v>1</v>
      </c>
      <c r="M108" s="147"/>
      <c r="N108" s="3"/>
      <c r="O108" s="48"/>
      <c r="P108" s="48"/>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
      <c r="A109" s="214"/>
      <c r="B109" s="140" t="s">
        <v>259</v>
      </c>
      <c r="C109" s="14" t="s">
        <v>41</v>
      </c>
      <c r="D109" s="111" t="s">
        <v>260</v>
      </c>
      <c r="E109" s="111" t="s">
        <v>261</v>
      </c>
      <c r="F109" s="111"/>
      <c r="G109" s="172" t="s">
        <v>486</v>
      </c>
      <c r="H109" s="39"/>
      <c r="I109" s="39"/>
      <c r="J109" s="123"/>
      <c r="K109" s="42" t="s">
        <v>33</v>
      </c>
      <c r="L109" s="146">
        <f t="shared" si="8"/>
        <v>1</v>
      </c>
      <c r="M109" s="158" t="s">
        <v>448</v>
      </c>
      <c r="N109" s="3"/>
      <c r="O109" s="48"/>
      <c r="P109" s="48"/>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
      <c r="A110" s="214"/>
      <c r="B110" s="140" t="s">
        <v>259</v>
      </c>
      <c r="C110" s="14" t="s">
        <v>41</v>
      </c>
      <c r="D110" s="111" t="s">
        <v>262</v>
      </c>
      <c r="E110" s="111"/>
      <c r="F110" s="111" t="s">
        <v>263</v>
      </c>
      <c r="G110" s="40" t="s">
        <v>457</v>
      </c>
      <c r="H110" s="13"/>
      <c r="I110" s="13"/>
      <c r="J110" s="99"/>
      <c r="K110" s="148" t="s">
        <v>33</v>
      </c>
      <c r="L110" s="149">
        <f t="shared" si="8"/>
        <v>1</v>
      </c>
      <c r="M110" s="163" t="s">
        <v>472</v>
      </c>
      <c r="N110" s="3"/>
      <c r="O110" s="48"/>
      <c r="P110" s="48"/>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
      <c r="A111" s="214"/>
      <c r="B111" s="186" t="s">
        <v>264</v>
      </c>
      <c r="C111" s="14" t="s">
        <v>22</v>
      </c>
      <c r="D111" s="110" t="s">
        <v>265</v>
      </c>
      <c r="E111" s="246"/>
      <c r="F111" s="34"/>
      <c r="G111" s="173" t="s">
        <v>266</v>
      </c>
      <c r="H111" s="191" t="s">
        <v>267</v>
      </c>
      <c r="I111" s="38"/>
      <c r="J111" s="256" t="s">
        <v>26</v>
      </c>
      <c r="K111" s="143" t="s">
        <v>174</v>
      </c>
      <c r="L111" s="146">
        <f t="shared" si="8"/>
        <v>1</v>
      </c>
      <c r="M111" s="203"/>
      <c r="N111" s="3"/>
      <c r="O111" s="48"/>
      <c r="P111" s="48"/>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
      <c r="A112" s="214"/>
      <c r="B112" s="187"/>
      <c r="C112" s="14" t="s">
        <v>27</v>
      </c>
      <c r="D112" s="111" t="s">
        <v>268</v>
      </c>
      <c r="E112" s="247"/>
      <c r="F112" s="110"/>
      <c r="G112" s="174"/>
      <c r="H112" s="202"/>
      <c r="I112" s="39"/>
      <c r="J112" s="257"/>
      <c r="K112" s="148" t="s">
        <v>174</v>
      </c>
      <c r="L112" s="146">
        <f t="shared" si="8"/>
        <v>1</v>
      </c>
      <c r="M112" s="205"/>
      <c r="N112" s="3"/>
      <c r="O112" s="48"/>
      <c r="P112" s="48"/>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
      <c r="A113" s="214"/>
      <c r="B113" s="188"/>
      <c r="C113" s="14" t="s">
        <v>31</v>
      </c>
      <c r="D113" s="111" t="s">
        <v>269</v>
      </c>
      <c r="E113" s="248"/>
      <c r="F113" s="123" t="s">
        <v>270</v>
      </c>
      <c r="G113" s="175"/>
      <c r="H113" s="192"/>
      <c r="I113" s="135" t="s">
        <v>73</v>
      </c>
      <c r="J113" s="258"/>
      <c r="K113" s="148" t="s">
        <v>174</v>
      </c>
      <c r="L113" s="146">
        <f t="shared" si="8"/>
        <v>1</v>
      </c>
      <c r="M113" s="206"/>
      <c r="N113" s="3"/>
      <c r="O113" s="48"/>
      <c r="P113" s="48"/>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72" customHeight="1" x14ac:dyDescent="0.2">
      <c r="A114" s="214"/>
      <c r="B114" s="140" t="s">
        <v>271</v>
      </c>
      <c r="C114" s="14" t="s">
        <v>41</v>
      </c>
      <c r="D114" s="111" t="s">
        <v>272</v>
      </c>
      <c r="E114" s="100" t="s">
        <v>273</v>
      </c>
      <c r="F114" s="111"/>
      <c r="G114" s="40" t="s">
        <v>433</v>
      </c>
      <c r="H114" s="13" t="s">
        <v>274</v>
      </c>
      <c r="I114" s="13" t="s">
        <v>275</v>
      </c>
      <c r="J114" s="123"/>
      <c r="K114" s="42" t="s">
        <v>33</v>
      </c>
      <c r="L114" s="146">
        <f t="shared" si="8"/>
        <v>1</v>
      </c>
      <c r="M114" s="124" t="s">
        <v>447</v>
      </c>
      <c r="N114" s="3"/>
      <c r="O114" s="3"/>
      <c r="P114" s="48"/>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
      <c r="A115" s="214"/>
      <c r="B115" s="186" t="s">
        <v>276</v>
      </c>
      <c r="C115" s="14"/>
      <c r="D115" s="111" t="s">
        <v>277</v>
      </c>
      <c r="E115" s="225" t="s">
        <v>278</v>
      </c>
      <c r="F115" s="34"/>
      <c r="G115" s="173" t="s">
        <v>279</v>
      </c>
      <c r="H115" s="212" t="s">
        <v>53</v>
      </c>
      <c r="I115" s="35"/>
      <c r="J115" s="256" t="s">
        <v>26</v>
      </c>
      <c r="K115" s="143" t="s">
        <v>19</v>
      </c>
      <c r="L115" s="146">
        <f t="shared" si="8"/>
        <v>1</v>
      </c>
      <c r="M115" s="203" t="s">
        <v>423</v>
      </c>
      <c r="N115" s="48"/>
      <c r="O115" s="48"/>
      <c r="P115" s="48"/>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
      <c r="A116" s="214"/>
      <c r="B116" s="187"/>
      <c r="C116" s="14" t="s">
        <v>22</v>
      </c>
      <c r="D116" s="111" t="s">
        <v>280</v>
      </c>
      <c r="E116" s="242"/>
      <c r="F116" s="34"/>
      <c r="G116" s="174"/>
      <c r="H116" s="212"/>
      <c r="I116" s="35"/>
      <c r="J116" s="257"/>
      <c r="K116" s="148" t="s">
        <v>19</v>
      </c>
      <c r="L116" s="146">
        <f t="shared" si="8"/>
        <v>1</v>
      </c>
      <c r="M116" s="205"/>
      <c r="N116" s="48"/>
      <c r="O116" s="48"/>
      <c r="P116" s="48"/>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
      <c r="A117" s="214"/>
      <c r="B117" s="187"/>
      <c r="C117" s="14" t="s">
        <v>27</v>
      </c>
      <c r="D117" s="111" t="s">
        <v>281</v>
      </c>
      <c r="E117" s="242"/>
      <c r="F117" s="34"/>
      <c r="G117" s="174"/>
      <c r="H117" s="212"/>
      <c r="I117" s="35"/>
      <c r="J117" s="257"/>
      <c r="K117" s="148" t="s">
        <v>19</v>
      </c>
      <c r="L117" s="146">
        <f t="shared" ref="L117:L123" si="9">IF(K117="Si",1,IF(K117="No",0,"error"))</f>
        <v>1</v>
      </c>
      <c r="M117" s="205"/>
      <c r="N117" s="48"/>
      <c r="O117" s="48"/>
      <c r="P117" s="48"/>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
      <c r="A118" s="214"/>
      <c r="B118" s="187"/>
      <c r="C118" s="14" t="s">
        <v>31</v>
      </c>
      <c r="D118" s="111" t="s">
        <v>282</v>
      </c>
      <c r="E118" s="242"/>
      <c r="F118" s="110"/>
      <c r="G118" s="174"/>
      <c r="H118" s="212"/>
      <c r="I118" s="36"/>
      <c r="J118" s="257"/>
      <c r="K118" s="42" t="s">
        <v>19</v>
      </c>
      <c r="L118" s="146">
        <f t="shared" si="9"/>
        <v>1</v>
      </c>
      <c r="M118" s="205"/>
      <c r="N118" s="48"/>
      <c r="O118" s="48"/>
      <c r="P118" s="48"/>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
      <c r="A119" s="215"/>
      <c r="B119" s="187"/>
      <c r="C119" s="32" t="s">
        <v>34</v>
      </c>
      <c r="D119" s="15" t="s">
        <v>283</v>
      </c>
      <c r="E119" s="242"/>
      <c r="F119" s="125" t="s">
        <v>284</v>
      </c>
      <c r="G119" s="174"/>
      <c r="H119" s="191"/>
      <c r="I119" s="101" t="s">
        <v>285</v>
      </c>
      <c r="J119" s="257"/>
      <c r="K119" s="43" t="s">
        <v>19</v>
      </c>
      <c r="L119" s="145">
        <f t="shared" si="9"/>
        <v>1</v>
      </c>
      <c r="M119" s="205"/>
      <c r="N119" s="48"/>
      <c r="O119" s="48"/>
      <c r="P119" s="48"/>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
      <c r="A120" s="213" t="s">
        <v>286</v>
      </c>
      <c r="B120" s="140" t="s">
        <v>287</v>
      </c>
      <c r="C120" s="14" t="s">
        <v>41</v>
      </c>
      <c r="D120" s="111" t="s">
        <v>288</v>
      </c>
      <c r="E120" s="140" t="s">
        <v>289</v>
      </c>
      <c r="F120" s="123" t="s">
        <v>290</v>
      </c>
      <c r="G120" s="97" t="s">
        <v>458</v>
      </c>
      <c r="H120" s="13" t="s">
        <v>291</v>
      </c>
      <c r="I120" s="13"/>
      <c r="J120" s="71"/>
      <c r="K120" s="148" t="s">
        <v>19</v>
      </c>
      <c r="L120" s="149">
        <f t="shared" si="9"/>
        <v>1</v>
      </c>
      <c r="M120" s="124" t="s">
        <v>459</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
      <c r="A121" s="214"/>
      <c r="B121" s="140" t="s">
        <v>292</v>
      </c>
      <c r="C121" s="14" t="s">
        <v>41</v>
      </c>
      <c r="D121" s="111" t="s">
        <v>293</v>
      </c>
      <c r="E121" s="4"/>
      <c r="F121" s="123" t="s">
        <v>294</v>
      </c>
      <c r="G121" s="23" t="s">
        <v>424</v>
      </c>
      <c r="H121" s="13" t="s">
        <v>291</v>
      </c>
      <c r="I121" s="13"/>
      <c r="J121" s="71"/>
      <c r="K121" s="148" t="s">
        <v>33</v>
      </c>
      <c r="L121" s="149">
        <f t="shared" si="9"/>
        <v>1</v>
      </c>
      <c r="M121" s="124" t="s">
        <v>473</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
      <c r="A122" s="214"/>
      <c r="B122" s="132" t="s">
        <v>295</v>
      </c>
      <c r="C122" s="33" t="s">
        <v>41</v>
      </c>
      <c r="D122" s="110" t="s">
        <v>296</v>
      </c>
      <c r="E122" s="140" t="s">
        <v>297</v>
      </c>
      <c r="F122" s="111" t="s">
        <v>298</v>
      </c>
      <c r="G122" s="40" t="s">
        <v>460</v>
      </c>
      <c r="H122" s="13" t="s">
        <v>291</v>
      </c>
      <c r="I122" s="38"/>
      <c r="J122" s="71"/>
      <c r="K122" s="148" t="s">
        <v>33</v>
      </c>
      <c r="L122" s="149">
        <f t="shared" si="9"/>
        <v>1</v>
      </c>
      <c r="M122" s="124" t="s">
        <v>485</v>
      </c>
      <c r="N122" s="3"/>
      <c r="O122" s="3"/>
      <c r="P122" s="48"/>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
      <c r="A123" s="214"/>
      <c r="B123" s="130" t="s">
        <v>299</v>
      </c>
      <c r="C123" s="14" t="s">
        <v>41</v>
      </c>
      <c r="D123" s="111" t="s">
        <v>300</v>
      </c>
      <c r="E123" s="132" t="s">
        <v>301</v>
      </c>
      <c r="F123" s="110"/>
      <c r="G123" s="168" t="s">
        <v>461</v>
      </c>
      <c r="H123" s="39" t="s">
        <v>291</v>
      </c>
      <c r="I123" s="39"/>
      <c r="J123" s="98"/>
      <c r="K123" s="143" t="s">
        <v>174</v>
      </c>
      <c r="L123" s="146">
        <f t="shared" si="9"/>
        <v>1</v>
      </c>
      <c r="M123" s="150" t="s">
        <v>484</v>
      </c>
      <c r="N123" s="48"/>
      <c r="O123" s="48"/>
      <c r="P123" s="48"/>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
      <c r="A124" s="215"/>
      <c r="B124" s="132"/>
      <c r="C124" s="14" t="s">
        <v>41</v>
      </c>
      <c r="D124" s="111" t="s">
        <v>302</v>
      </c>
      <c r="E124" s="140" t="s">
        <v>303</v>
      </c>
      <c r="F124" s="111" t="s">
        <v>304</v>
      </c>
      <c r="G124" s="23" t="s">
        <v>437</v>
      </c>
      <c r="H124" s="13" t="s">
        <v>291</v>
      </c>
      <c r="I124" s="13" t="s">
        <v>305</v>
      </c>
      <c r="J124" s="71"/>
      <c r="K124" s="148" t="s">
        <v>19</v>
      </c>
      <c r="L124" s="149">
        <v>1</v>
      </c>
      <c r="M124" s="140" t="s">
        <v>428</v>
      </c>
      <c r="N124" s="48"/>
      <c r="O124" s="48"/>
      <c r="P124" s="48"/>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5" customHeight="1" x14ac:dyDescent="0.2">
      <c r="A125" s="213" t="s">
        <v>306</v>
      </c>
      <c r="B125" s="186" t="s">
        <v>307</v>
      </c>
      <c r="C125" s="14"/>
      <c r="D125" s="111" t="s">
        <v>308</v>
      </c>
      <c r="E125" s="187" t="s">
        <v>309</v>
      </c>
      <c r="F125" s="34"/>
      <c r="G125" s="211" t="s">
        <v>429</v>
      </c>
      <c r="H125" s="212" t="s">
        <v>310</v>
      </c>
      <c r="I125" s="54"/>
      <c r="J125" s="256" t="s">
        <v>26</v>
      </c>
      <c r="K125" s="176" t="s">
        <v>33</v>
      </c>
      <c r="L125" s="179">
        <f t="shared" ref="L125" si="10">IF(K125="Si",1,IF(K125="No",0,"error"))</f>
        <v>1</v>
      </c>
      <c r="M125" s="203" t="s">
        <v>430</v>
      </c>
      <c r="N125" s="48"/>
      <c r="O125" s="48"/>
      <c r="P125" s="48"/>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
      <c r="A126" s="214"/>
      <c r="B126" s="187"/>
      <c r="C126" s="14" t="s">
        <v>41</v>
      </c>
      <c r="D126" s="6" t="s">
        <v>311</v>
      </c>
      <c r="E126" s="187"/>
      <c r="F126" s="34"/>
      <c r="G126" s="211"/>
      <c r="H126" s="212"/>
      <c r="I126" s="54"/>
      <c r="J126" s="257"/>
      <c r="K126" s="177"/>
      <c r="L126" s="180"/>
      <c r="M126" s="205"/>
      <c r="N126" s="48"/>
      <c r="O126" s="48"/>
      <c r="P126" s="48"/>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5" customHeight="1" x14ac:dyDescent="0.2">
      <c r="A127" s="214"/>
      <c r="B127" s="187"/>
      <c r="C127" s="14" t="s">
        <v>41</v>
      </c>
      <c r="D127" s="6" t="s">
        <v>312</v>
      </c>
      <c r="E127" s="187"/>
      <c r="F127" s="34"/>
      <c r="G127" s="211"/>
      <c r="H127" s="212"/>
      <c r="I127" s="54"/>
      <c r="J127" s="257"/>
      <c r="K127" s="177"/>
      <c r="L127" s="180"/>
      <c r="M127" s="205"/>
      <c r="N127" s="48"/>
      <c r="O127" s="48"/>
      <c r="P127" s="48"/>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
      <c r="A128" s="214"/>
      <c r="B128" s="187"/>
      <c r="C128" s="14" t="s">
        <v>41</v>
      </c>
      <c r="D128" s="6" t="s">
        <v>313</v>
      </c>
      <c r="E128" s="187"/>
      <c r="F128" s="110"/>
      <c r="G128" s="211"/>
      <c r="H128" s="212"/>
      <c r="I128" s="54"/>
      <c r="J128" s="257"/>
      <c r="K128" s="177"/>
      <c r="L128" s="180"/>
      <c r="M128" s="205"/>
      <c r="N128" s="48"/>
      <c r="O128" s="48"/>
      <c r="P128" s="48"/>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
      <c r="A129" s="215"/>
      <c r="B129" s="188"/>
      <c r="C129" s="14" t="s">
        <v>41</v>
      </c>
      <c r="D129" s="6" t="s">
        <v>314</v>
      </c>
      <c r="E129" s="187"/>
      <c r="F129" s="15" t="s">
        <v>315</v>
      </c>
      <c r="G129" s="211"/>
      <c r="H129" s="191"/>
      <c r="I129" s="101" t="s">
        <v>316</v>
      </c>
      <c r="J129" s="257"/>
      <c r="K129" s="177"/>
      <c r="L129" s="180"/>
      <c r="M129" s="206"/>
      <c r="N129" s="55"/>
      <c r="O129" s="55"/>
      <c r="P129" s="55"/>
    </row>
    <row r="130" spans="1:16" ht="59.25" customHeight="1" x14ac:dyDescent="0.2">
      <c r="A130" s="199" t="s">
        <v>317</v>
      </c>
      <c r="B130" s="186" t="s">
        <v>318</v>
      </c>
      <c r="C130" s="14"/>
      <c r="D130" s="111" t="s">
        <v>319</v>
      </c>
      <c r="E130" s="189" t="s">
        <v>320</v>
      </c>
      <c r="F130" s="111"/>
      <c r="G130" s="40" t="s">
        <v>462</v>
      </c>
      <c r="H130" s="191" t="s">
        <v>321</v>
      </c>
      <c r="I130" s="54"/>
      <c r="J130" s="256" t="s">
        <v>26</v>
      </c>
      <c r="K130" s="176" t="s">
        <v>33</v>
      </c>
      <c r="L130" s="179">
        <f t="shared" ref="L130:L139" si="11">IF(K130="Si",1,IF(K130="No",0,"error"))</f>
        <v>1</v>
      </c>
      <c r="M130" s="253" t="s">
        <v>464</v>
      </c>
      <c r="N130" s="55"/>
      <c r="O130" s="55"/>
      <c r="P130" s="55"/>
    </row>
    <row r="131" spans="1:16" ht="30" customHeight="1" x14ac:dyDescent="0.2">
      <c r="A131" s="200"/>
      <c r="B131" s="187"/>
      <c r="C131" s="14" t="s">
        <v>41</v>
      </c>
      <c r="D131" s="6" t="s">
        <v>322</v>
      </c>
      <c r="E131" s="189"/>
      <c r="F131" s="111"/>
      <c r="G131" s="69"/>
      <c r="H131" s="202"/>
      <c r="I131" s="54"/>
      <c r="J131" s="257"/>
      <c r="K131" s="177"/>
      <c r="L131" s="180"/>
      <c r="M131" s="254"/>
      <c r="N131" s="55"/>
      <c r="O131" s="55"/>
      <c r="P131" s="55"/>
    </row>
    <row r="132" spans="1:16" ht="30" customHeight="1" x14ac:dyDescent="0.2">
      <c r="A132" s="200"/>
      <c r="B132" s="187"/>
      <c r="C132" s="14" t="s">
        <v>41</v>
      </c>
      <c r="D132" s="6" t="s">
        <v>323</v>
      </c>
      <c r="E132" s="189"/>
      <c r="F132" s="111"/>
      <c r="G132" s="69"/>
      <c r="H132" s="202"/>
      <c r="I132" s="54"/>
      <c r="J132" s="257"/>
      <c r="K132" s="177"/>
      <c r="L132" s="180"/>
      <c r="M132" s="254"/>
      <c r="N132" s="55"/>
      <c r="O132" s="55"/>
      <c r="P132" s="55"/>
    </row>
    <row r="133" spans="1:16" ht="30" customHeight="1" x14ac:dyDescent="0.2">
      <c r="A133" s="200"/>
      <c r="B133" s="187"/>
      <c r="C133" s="14" t="s">
        <v>41</v>
      </c>
      <c r="D133" s="8" t="s">
        <v>324</v>
      </c>
      <c r="E133" s="189"/>
      <c r="F133" s="111"/>
      <c r="G133" s="69"/>
      <c r="H133" s="202"/>
      <c r="I133" s="54"/>
      <c r="J133" s="257"/>
      <c r="K133" s="177"/>
      <c r="L133" s="180"/>
      <c r="M133" s="254"/>
      <c r="N133" s="55"/>
      <c r="O133" s="55"/>
      <c r="P133" s="55"/>
    </row>
    <row r="134" spans="1:16" ht="30" customHeight="1" x14ac:dyDescent="0.2">
      <c r="A134" s="200"/>
      <c r="B134" s="187"/>
      <c r="C134" s="14" t="s">
        <v>41</v>
      </c>
      <c r="D134" s="8" t="s">
        <v>325</v>
      </c>
      <c r="E134" s="189"/>
      <c r="F134" s="111"/>
      <c r="G134" s="69"/>
      <c r="H134" s="202"/>
      <c r="I134" s="54"/>
      <c r="J134" s="257"/>
      <c r="K134" s="177"/>
      <c r="L134" s="180"/>
      <c r="M134" s="254"/>
      <c r="N134" s="55"/>
      <c r="O134" s="55"/>
      <c r="P134" s="55"/>
    </row>
    <row r="135" spans="1:16" ht="30" customHeight="1" x14ac:dyDescent="0.2">
      <c r="A135" s="200"/>
      <c r="B135" s="187"/>
      <c r="C135" s="14" t="s">
        <v>41</v>
      </c>
      <c r="D135" s="8" t="s">
        <v>326</v>
      </c>
      <c r="E135" s="189"/>
      <c r="F135" s="111"/>
      <c r="G135" s="69"/>
      <c r="H135" s="202"/>
      <c r="I135" s="54"/>
      <c r="J135" s="257"/>
      <c r="K135" s="177"/>
      <c r="L135" s="180"/>
      <c r="M135" s="254"/>
      <c r="N135" s="55"/>
      <c r="O135" s="55"/>
      <c r="P135" s="55"/>
    </row>
    <row r="136" spans="1:16" ht="30" customHeight="1" x14ac:dyDescent="0.2">
      <c r="A136" s="200"/>
      <c r="B136" s="187"/>
      <c r="C136" s="14" t="s">
        <v>41</v>
      </c>
      <c r="D136" s="8" t="s">
        <v>327</v>
      </c>
      <c r="E136" s="189"/>
      <c r="F136" s="111"/>
      <c r="G136" s="69"/>
      <c r="H136" s="202"/>
      <c r="I136" s="54"/>
      <c r="J136" s="257"/>
      <c r="K136" s="177"/>
      <c r="L136" s="180"/>
      <c r="M136" s="254"/>
      <c r="N136" s="55"/>
      <c r="O136" s="55"/>
      <c r="P136" s="55"/>
    </row>
    <row r="137" spans="1:16" ht="30" customHeight="1" x14ac:dyDescent="0.2">
      <c r="A137" s="200"/>
      <c r="B137" s="187"/>
      <c r="C137" s="14" t="s">
        <v>41</v>
      </c>
      <c r="D137" s="6" t="s">
        <v>328</v>
      </c>
      <c r="E137" s="189"/>
      <c r="F137" s="111"/>
      <c r="G137" s="69"/>
      <c r="H137" s="202"/>
      <c r="I137" s="54"/>
      <c r="J137" s="257"/>
      <c r="K137" s="177"/>
      <c r="L137" s="180"/>
      <c r="M137" s="254"/>
      <c r="N137" s="55"/>
      <c r="O137" s="55"/>
      <c r="P137" s="55"/>
    </row>
    <row r="138" spans="1:16" ht="130.5" customHeight="1" x14ac:dyDescent="0.2">
      <c r="A138" s="200"/>
      <c r="B138" s="188"/>
      <c r="C138" s="14" t="s">
        <v>41</v>
      </c>
      <c r="D138" s="8" t="s">
        <v>329</v>
      </c>
      <c r="E138" s="189"/>
      <c r="F138" s="13" t="s">
        <v>330</v>
      </c>
      <c r="G138" s="40" t="s">
        <v>70</v>
      </c>
      <c r="H138" s="192"/>
      <c r="I138" s="13" t="s">
        <v>65</v>
      </c>
      <c r="J138" s="258"/>
      <c r="K138" s="178"/>
      <c r="L138" s="181"/>
      <c r="M138" s="255"/>
      <c r="N138" s="55"/>
      <c r="O138" s="55"/>
      <c r="P138" s="55"/>
    </row>
    <row r="139" spans="1:16" ht="45.75" customHeight="1" x14ac:dyDescent="0.2">
      <c r="A139" s="200"/>
      <c r="B139" s="186" t="s">
        <v>331</v>
      </c>
      <c r="C139" s="14"/>
      <c r="D139" s="111" t="s">
        <v>332</v>
      </c>
      <c r="E139" s="189"/>
      <c r="F139" s="54"/>
      <c r="G139" s="195" t="s">
        <v>451</v>
      </c>
      <c r="H139" s="196" t="s">
        <v>333</v>
      </c>
      <c r="I139" s="54"/>
      <c r="J139" s="259" t="s">
        <v>26</v>
      </c>
      <c r="K139" s="176" t="s">
        <v>33</v>
      </c>
      <c r="L139" s="179">
        <f t="shared" si="11"/>
        <v>1</v>
      </c>
      <c r="M139" s="197" t="s">
        <v>464</v>
      </c>
      <c r="N139" s="55"/>
      <c r="O139" s="55"/>
      <c r="P139" s="55"/>
    </row>
    <row r="140" spans="1:16" ht="45.75" customHeight="1" x14ac:dyDescent="0.2">
      <c r="A140" s="200"/>
      <c r="B140" s="187"/>
      <c r="C140" s="14" t="s">
        <v>41</v>
      </c>
      <c r="D140" s="6" t="s">
        <v>322</v>
      </c>
      <c r="E140" s="189"/>
      <c r="F140" s="54"/>
      <c r="G140" s="195"/>
      <c r="H140" s="196"/>
      <c r="I140" s="54"/>
      <c r="J140" s="259"/>
      <c r="K140" s="177"/>
      <c r="L140" s="180"/>
      <c r="M140" s="198"/>
      <c r="N140" s="55"/>
      <c r="O140" s="55"/>
      <c r="P140" s="55"/>
    </row>
    <row r="141" spans="1:16" ht="45.75" customHeight="1" x14ac:dyDescent="0.2">
      <c r="A141" s="200"/>
      <c r="B141" s="187"/>
      <c r="C141" s="14" t="s">
        <v>41</v>
      </c>
      <c r="D141" s="6" t="s">
        <v>323</v>
      </c>
      <c r="E141" s="189"/>
      <c r="F141" s="54"/>
      <c r="G141" s="195"/>
      <c r="H141" s="196"/>
      <c r="I141" s="54"/>
      <c r="J141" s="259"/>
      <c r="K141" s="177"/>
      <c r="L141" s="180"/>
      <c r="M141" s="198"/>
      <c r="N141" s="55"/>
      <c r="O141" s="55"/>
      <c r="P141" s="55"/>
    </row>
    <row r="142" spans="1:16" ht="45.75" customHeight="1" x14ac:dyDescent="0.2">
      <c r="A142" s="200"/>
      <c r="B142" s="187"/>
      <c r="C142" s="14" t="s">
        <v>41</v>
      </c>
      <c r="D142" s="6" t="s">
        <v>324</v>
      </c>
      <c r="E142" s="189"/>
      <c r="F142" s="54"/>
      <c r="G142" s="195"/>
      <c r="H142" s="196"/>
      <c r="I142" s="54"/>
      <c r="J142" s="259"/>
      <c r="K142" s="177"/>
      <c r="L142" s="180"/>
      <c r="M142" s="198"/>
      <c r="N142" s="55"/>
      <c r="O142" s="55"/>
      <c r="P142" s="55"/>
    </row>
    <row r="143" spans="1:16" ht="45.75" customHeight="1" x14ac:dyDescent="0.2">
      <c r="A143" s="200"/>
      <c r="B143" s="187"/>
      <c r="C143" s="14" t="s">
        <v>41</v>
      </c>
      <c r="D143" s="6" t="s">
        <v>334</v>
      </c>
      <c r="E143" s="189"/>
      <c r="F143" s="54"/>
      <c r="G143" s="195"/>
      <c r="H143" s="196"/>
      <c r="I143" s="54"/>
      <c r="J143" s="259"/>
      <c r="K143" s="177"/>
      <c r="L143" s="180"/>
      <c r="M143" s="198"/>
      <c r="N143" s="55"/>
      <c r="O143" s="55"/>
      <c r="P143" s="55"/>
    </row>
    <row r="144" spans="1:16" ht="45.75" customHeight="1" x14ac:dyDescent="0.2">
      <c r="A144" s="200"/>
      <c r="B144" s="187"/>
      <c r="C144" s="14" t="s">
        <v>41</v>
      </c>
      <c r="D144" s="6" t="s">
        <v>326</v>
      </c>
      <c r="E144" s="189"/>
      <c r="F144" s="54"/>
      <c r="G144" s="195"/>
      <c r="H144" s="196"/>
      <c r="I144" s="54"/>
      <c r="J144" s="259"/>
      <c r="K144" s="177"/>
      <c r="L144" s="180"/>
      <c r="M144" s="198"/>
      <c r="N144" s="55"/>
      <c r="O144" s="55"/>
      <c r="P144" s="55"/>
    </row>
    <row r="145" spans="1:16" ht="45.75" customHeight="1" x14ac:dyDescent="0.2">
      <c r="A145" s="200"/>
      <c r="B145" s="187"/>
      <c r="C145" s="14" t="s">
        <v>41</v>
      </c>
      <c r="D145" s="8" t="s">
        <v>327</v>
      </c>
      <c r="E145" s="189"/>
      <c r="F145" s="54"/>
      <c r="G145" s="195"/>
      <c r="H145" s="196"/>
      <c r="I145" s="54"/>
      <c r="J145" s="259"/>
      <c r="K145" s="177"/>
      <c r="L145" s="180"/>
      <c r="M145" s="198"/>
      <c r="N145" s="55"/>
      <c r="O145" s="55"/>
      <c r="P145" s="55"/>
    </row>
    <row r="146" spans="1:16" ht="45.75" customHeight="1" x14ac:dyDescent="0.2">
      <c r="A146" s="200"/>
      <c r="B146" s="187"/>
      <c r="C146" s="14" t="s">
        <v>41</v>
      </c>
      <c r="D146" s="6" t="s">
        <v>335</v>
      </c>
      <c r="E146" s="189"/>
      <c r="F146" s="54"/>
      <c r="G146" s="195"/>
      <c r="H146" s="196"/>
      <c r="I146" s="54"/>
      <c r="J146" s="259"/>
      <c r="K146" s="177"/>
      <c r="L146" s="180"/>
      <c r="M146" s="198"/>
      <c r="N146" s="55"/>
      <c r="O146" s="55"/>
      <c r="P146" s="55"/>
    </row>
    <row r="147" spans="1:16" ht="45.75" customHeight="1" x14ac:dyDescent="0.2">
      <c r="A147" s="200"/>
      <c r="B147" s="187"/>
      <c r="C147" s="14" t="s">
        <v>41</v>
      </c>
      <c r="D147" s="6" t="s">
        <v>336</v>
      </c>
      <c r="E147" s="189"/>
      <c r="F147" s="54"/>
      <c r="G147" s="195"/>
      <c r="H147" s="196"/>
      <c r="I147" s="54"/>
      <c r="J147" s="259"/>
      <c r="K147" s="177"/>
      <c r="L147" s="180"/>
      <c r="M147" s="198"/>
      <c r="N147" s="55"/>
      <c r="O147" s="55"/>
      <c r="P147" s="55"/>
    </row>
    <row r="148" spans="1:16" ht="45.75" customHeight="1" x14ac:dyDescent="0.2">
      <c r="A148" s="200"/>
      <c r="B148" s="187"/>
      <c r="C148" s="14" t="s">
        <v>41</v>
      </c>
      <c r="D148" s="6" t="s">
        <v>337</v>
      </c>
      <c r="E148" s="189"/>
      <c r="F148" s="54"/>
      <c r="G148" s="195"/>
      <c r="H148" s="196"/>
      <c r="I148" s="54"/>
      <c r="J148" s="259"/>
      <c r="K148" s="177"/>
      <c r="L148" s="180"/>
      <c r="M148" s="198"/>
      <c r="N148" s="55"/>
      <c r="O148" s="55"/>
      <c r="P148" s="55"/>
    </row>
    <row r="149" spans="1:16" ht="45.75" customHeight="1" x14ac:dyDescent="0.2">
      <c r="A149" s="200"/>
      <c r="B149" s="187"/>
      <c r="C149" s="14" t="s">
        <v>41</v>
      </c>
      <c r="D149" s="6" t="s">
        <v>338</v>
      </c>
      <c r="E149" s="189"/>
      <c r="F149" s="54"/>
      <c r="G149" s="195"/>
      <c r="H149" s="196"/>
      <c r="I149" s="54"/>
      <c r="J149" s="259"/>
      <c r="K149" s="177"/>
      <c r="L149" s="180"/>
      <c r="M149" s="198"/>
      <c r="N149" s="55"/>
      <c r="O149" s="55"/>
      <c r="P149" s="55"/>
    </row>
    <row r="150" spans="1:16" ht="45.75" customHeight="1" x14ac:dyDescent="0.2">
      <c r="A150" s="200"/>
      <c r="B150" s="187"/>
      <c r="C150" s="14" t="s">
        <v>41</v>
      </c>
      <c r="D150" s="6" t="s">
        <v>339</v>
      </c>
      <c r="E150" s="189"/>
      <c r="F150" s="54"/>
      <c r="G150" s="195"/>
      <c r="H150" s="196"/>
      <c r="I150" s="54"/>
      <c r="J150" s="259"/>
      <c r="K150" s="177"/>
      <c r="L150" s="180"/>
      <c r="M150" s="198"/>
      <c r="N150" s="55"/>
      <c r="O150" s="55"/>
      <c r="P150" s="55"/>
    </row>
    <row r="151" spans="1:16" ht="45.75" customHeight="1" x14ac:dyDescent="0.2">
      <c r="A151" s="200"/>
      <c r="B151" s="187"/>
      <c r="C151" s="14" t="s">
        <v>41</v>
      </c>
      <c r="D151" s="6" t="s">
        <v>340</v>
      </c>
      <c r="E151" s="189"/>
      <c r="F151" s="54"/>
      <c r="G151" s="195"/>
      <c r="H151" s="196"/>
      <c r="I151" s="54"/>
      <c r="J151" s="259"/>
      <c r="K151" s="177"/>
      <c r="L151" s="180"/>
      <c r="M151" s="198"/>
      <c r="N151" s="55"/>
      <c r="O151" s="55"/>
      <c r="P151" s="55"/>
    </row>
    <row r="152" spans="1:16" ht="45.75" customHeight="1" x14ac:dyDescent="0.2">
      <c r="A152" s="200"/>
      <c r="B152" s="187"/>
      <c r="C152" s="14" t="s">
        <v>41</v>
      </c>
      <c r="D152" s="6" t="s">
        <v>341</v>
      </c>
      <c r="E152" s="189"/>
      <c r="F152" s="54"/>
      <c r="G152" s="195"/>
      <c r="H152" s="196"/>
      <c r="I152" s="54"/>
      <c r="J152" s="259"/>
      <c r="K152" s="177"/>
      <c r="L152" s="180"/>
      <c r="M152" s="198"/>
      <c r="N152" s="55"/>
      <c r="O152" s="55"/>
      <c r="P152" s="55"/>
    </row>
    <row r="153" spans="1:16" ht="88.5" customHeight="1" x14ac:dyDescent="0.2">
      <c r="A153" s="200"/>
      <c r="B153" s="188"/>
      <c r="C153" s="14" t="s">
        <v>41</v>
      </c>
      <c r="D153" s="6" t="s">
        <v>342</v>
      </c>
      <c r="E153" s="189"/>
      <c r="F153" s="111" t="s">
        <v>343</v>
      </c>
      <c r="G153" s="195"/>
      <c r="H153" s="196" t="s">
        <v>73</v>
      </c>
      <c r="I153" s="13" t="s">
        <v>65</v>
      </c>
      <c r="J153" s="259"/>
      <c r="K153" s="178"/>
      <c r="L153" s="181"/>
      <c r="M153" s="198"/>
      <c r="N153" s="55"/>
      <c r="O153" s="55"/>
      <c r="P153" s="55"/>
    </row>
    <row r="154" spans="1:16" ht="38" customHeight="1" x14ac:dyDescent="0.2">
      <c r="A154" s="200"/>
      <c r="B154" s="186" t="s">
        <v>344</v>
      </c>
      <c r="C154" s="14"/>
      <c r="D154" s="140" t="s">
        <v>345</v>
      </c>
      <c r="E154" s="189"/>
      <c r="F154" s="111"/>
      <c r="G154" s="40" t="s">
        <v>463</v>
      </c>
      <c r="H154" s="189" t="s">
        <v>17</v>
      </c>
      <c r="I154" s="54"/>
      <c r="J154" s="189"/>
      <c r="K154" s="176" t="s">
        <v>33</v>
      </c>
      <c r="L154" s="179">
        <f>IF(K154="Si",1,IF(K154="No",0,"error"))</f>
        <v>1</v>
      </c>
      <c r="M154" s="210" t="s">
        <v>465</v>
      </c>
      <c r="N154" s="55"/>
      <c r="O154" s="55"/>
      <c r="P154" s="55"/>
    </row>
    <row r="155" spans="1:16" ht="30" customHeight="1" x14ac:dyDescent="0.2">
      <c r="A155" s="200"/>
      <c r="B155" s="187"/>
      <c r="C155" s="14" t="s">
        <v>41</v>
      </c>
      <c r="D155" s="6" t="s">
        <v>334</v>
      </c>
      <c r="E155" s="189"/>
      <c r="F155" s="111"/>
      <c r="G155" s="111"/>
      <c r="H155" s="189"/>
      <c r="I155" s="54"/>
      <c r="J155" s="189"/>
      <c r="K155" s="177"/>
      <c r="L155" s="180"/>
      <c r="M155" s="210"/>
      <c r="N155" s="55"/>
      <c r="O155" s="55"/>
      <c r="P155" s="55"/>
    </row>
    <row r="156" spans="1:16" ht="16" x14ac:dyDescent="0.2">
      <c r="A156" s="200"/>
      <c r="B156" s="187"/>
      <c r="C156" s="14" t="s">
        <v>41</v>
      </c>
      <c r="D156" s="6" t="s">
        <v>326</v>
      </c>
      <c r="E156" s="189"/>
      <c r="F156" s="111"/>
      <c r="G156" s="111"/>
      <c r="H156" s="189"/>
      <c r="I156" s="54"/>
      <c r="J156" s="189"/>
      <c r="K156" s="177"/>
      <c r="L156" s="180"/>
      <c r="M156" s="210"/>
      <c r="N156" s="55"/>
      <c r="O156" s="55"/>
      <c r="P156" s="55"/>
    </row>
    <row r="157" spans="1:16" ht="16" x14ac:dyDescent="0.2">
      <c r="A157" s="200"/>
      <c r="B157" s="187"/>
      <c r="C157" s="14" t="s">
        <v>41</v>
      </c>
      <c r="D157" s="8" t="s">
        <v>327</v>
      </c>
      <c r="E157" s="189"/>
      <c r="F157" s="111"/>
      <c r="G157" s="111"/>
      <c r="H157" s="189"/>
      <c r="I157" s="54"/>
      <c r="J157" s="189"/>
      <c r="K157" s="177"/>
      <c r="L157" s="180"/>
      <c r="M157" s="210"/>
      <c r="N157" s="55"/>
      <c r="O157" s="55"/>
      <c r="P157" s="55"/>
    </row>
    <row r="158" spans="1:16" ht="30" customHeight="1" x14ac:dyDescent="0.2">
      <c r="A158" s="200"/>
      <c r="B158" s="187"/>
      <c r="C158" s="14" t="s">
        <v>41</v>
      </c>
      <c r="D158" s="6" t="s">
        <v>328</v>
      </c>
      <c r="E158" s="189"/>
      <c r="F158" s="111"/>
      <c r="G158" s="111"/>
      <c r="H158" s="189"/>
      <c r="I158" s="54"/>
      <c r="J158" s="189"/>
      <c r="K158" s="177"/>
      <c r="L158" s="180"/>
      <c r="M158" s="210"/>
      <c r="N158" s="55"/>
      <c r="O158" s="55"/>
      <c r="P158" s="55"/>
    </row>
    <row r="159" spans="1:16" ht="30" customHeight="1" x14ac:dyDescent="0.2">
      <c r="A159" s="200"/>
      <c r="B159" s="187"/>
      <c r="C159" s="14" t="s">
        <v>41</v>
      </c>
      <c r="D159" s="6" t="s">
        <v>335</v>
      </c>
      <c r="E159" s="189"/>
      <c r="F159" s="111"/>
      <c r="G159" s="111"/>
      <c r="H159" s="189"/>
      <c r="I159" s="54"/>
      <c r="J159" s="189"/>
      <c r="K159" s="177"/>
      <c r="L159" s="180"/>
      <c r="M159" s="210"/>
      <c r="N159" s="55"/>
      <c r="O159" s="55"/>
      <c r="P159" s="55"/>
    </row>
    <row r="160" spans="1:16" ht="30" customHeight="1" x14ac:dyDescent="0.2">
      <c r="A160" s="200"/>
      <c r="B160" s="187"/>
      <c r="C160" s="14" t="s">
        <v>41</v>
      </c>
      <c r="D160" s="6" t="s">
        <v>346</v>
      </c>
      <c r="E160" s="189"/>
      <c r="F160" s="111"/>
      <c r="G160" s="111"/>
      <c r="H160" s="189"/>
      <c r="I160" s="54"/>
      <c r="J160" s="189"/>
      <c r="K160" s="177"/>
      <c r="L160" s="180"/>
      <c r="M160" s="210"/>
      <c r="N160" s="55"/>
      <c r="O160" s="55"/>
      <c r="P160" s="55"/>
    </row>
    <row r="161" spans="1:16" ht="16" x14ac:dyDescent="0.2">
      <c r="A161" s="200"/>
      <c r="B161" s="187"/>
      <c r="C161" s="14" t="s">
        <v>41</v>
      </c>
      <c r="D161" s="6" t="s">
        <v>347</v>
      </c>
      <c r="E161" s="189"/>
      <c r="F161" s="111"/>
      <c r="G161" s="111"/>
      <c r="H161" s="189"/>
      <c r="I161" s="54"/>
      <c r="J161" s="189"/>
      <c r="K161" s="177"/>
      <c r="L161" s="180"/>
      <c r="M161" s="210"/>
      <c r="N161" s="55"/>
      <c r="O161" s="55"/>
      <c r="P161" s="55"/>
    </row>
    <row r="162" spans="1:16" ht="48" x14ac:dyDescent="0.2">
      <c r="A162" s="200"/>
      <c r="B162" s="188"/>
      <c r="C162" s="14" t="s">
        <v>41</v>
      </c>
      <c r="D162" s="6" t="s">
        <v>348</v>
      </c>
      <c r="E162" s="189"/>
      <c r="F162" s="123" t="s">
        <v>349</v>
      </c>
      <c r="G162" s="111"/>
      <c r="H162" s="189"/>
      <c r="I162" s="13" t="s">
        <v>350</v>
      </c>
      <c r="J162" s="189"/>
      <c r="K162" s="178"/>
      <c r="L162" s="181"/>
      <c r="M162" s="210" t="s">
        <v>351</v>
      </c>
      <c r="N162" s="55"/>
      <c r="O162" s="55"/>
      <c r="P162" s="55"/>
    </row>
    <row r="163" spans="1:16" ht="144.75" customHeight="1" x14ac:dyDescent="0.2">
      <c r="A163" s="200"/>
      <c r="B163" s="140" t="s">
        <v>352</v>
      </c>
      <c r="C163" s="14" t="s">
        <v>41</v>
      </c>
      <c r="D163" s="13" t="s">
        <v>353</v>
      </c>
      <c r="E163" s="110"/>
      <c r="F163" s="126" t="s">
        <v>354</v>
      </c>
      <c r="G163" s="131" t="s">
        <v>355</v>
      </c>
      <c r="H163" s="137" t="s">
        <v>350</v>
      </c>
      <c r="I163" s="36"/>
      <c r="J163" s="73" t="s">
        <v>26</v>
      </c>
      <c r="K163" s="148" t="s">
        <v>19</v>
      </c>
      <c r="L163" s="149">
        <f t="shared" ref="L163:L165" si="12">IF(K163="Si",1,IF(K163="No",0,"error"))</f>
        <v>1</v>
      </c>
      <c r="M163" s="124" t="s">
        <v>356</v>
      </c>
      <c r="N163" s="55"/>
      <c r="O163" s="55"/>
    </row>
    <row r="164" spans="1:16" ht="89" customHeight="1" x14ac:dyDescent="0.2">
      <c r="A164" s="200"/>
      <c r="B164" s="140" t="s">
        <v>357</v>
      </c>
      <c r="C164" s="14" t="s">
        <v>41</v>
      </c>
      <c r="D164" s="111" t="s">
        <v>358</v>
      </c>
      <c r="E164" s="111" t="s">
        <v>359</v>
      </c>
      <c r="F164" s="111" t="s">
        <v>360</v>
      </c>
      <c r="G164" s="30" t="s">
        <v>361</v>
      </c>
      <c r="H164" s="127" t="s">
        <v>350</v>
      </c>
      <c r="I164" s="13" t="s">
        <v>73</v>
      </c>
      <c r="J164" s="73" t="s">
        <v>26</v>
      </c>
      <c r="K164" s="148" t="s">
        <v>19</v>
      </c>
      <c r="L164" s="149">
        <f t="shared" si="12"/>
        <v>1</v>
      </c>
      <c r="M164" s="124" t="s">
        <v>362</v>
      </c>
      <c r="N164" s="55"/>
      <c r="O164" s="55"/>
      <c r="P164" s="55"/>
    </row>
    <row r="165" spans="1:16" ht="80.25" customHeight="1" x14ac:dyDescent="0.2">
      <c r="A165" s="200"/>
      <c r="B165" s="130" t="s">
        <v>363</v>
      </c>
      <c r="C165" s="14" t="s">
        <v>41</v>
      </c>
      <c r="D165" s="111" t="s">
        <v>364</v>
      </c>
      <c r="E165" s="186" t="s">
        <v>365</v>
      </c>
      <c r="F165" s="111"/>
      <c r="G165" s="173" t="s">
        <v>469</v>
      </c>
      <c r="H165" s="186" t="s">
        <v>17</v>
      </c>
      <c r="I165" s="36"/>
      <c r="J165" s="189"/>
      <c r="K165" s="260" t="s">
        <v>33</v>
      </c>
      <c r="L165" s="261">
        <f t="shared" si="12"/>
        <v>1</v>
      </c>
      <c r="M165" s="225" t="s">
        <v>480</v>
      </c>
      <c r="N165" s="55"/>
      <c r="O165" s="55"/>
      <c r="P165" s="55"/>
    </row>
    <row r="166" spans="1:16" ht="62.25" customHeight="1" x14ac:dyDescent="0.2">
      <c r="A166" s="200"/>
      <c r="B166" s="132"/>
      <c r="C166" s="14" t="s">
        <v>41</v>
      </c>
      <c r="D166" s="110" t="s">
        <v>366</v>
      </c>
      <c r="E166" s="188"/>
      <c r="F166" s="62" t="s">
        <v>367</v>
      </c>
      <c r="G166" s="226"/>
      <c r="H166" s="188" t="s">
        <v>350</v>
      </c>
      <c r="I166" s="101" t="s">
        <v>368</v>
      </c>
      <c r="J166" s="189"/>
      <c r="K166" s="260"/>
      <c r="L166" s="261"/>
      <c r="M166" s="226"/>
      <c r="N166" s="55"/>
      <c r="O166" s="55"/>
      <c r="P166" s="55"/>
    </row>
    <row r="167" spans="1:16" ht="72.75" customHeight="1" x14ac:dyDescent="0.2">
      <c r="A167" s="200"/>
      <c r="B167" s="130" t="s">
        <v>369</v>
      </c>
      <c r="C167" s="14" t="s">
        <v>41</v>
      </c>
      <c r="D167" s="111" t="s">
        <v>370</v>
      </c>
      <c r="E167" s="15" t="s">
        <v>371</v>
      </c>
      <c r="F167" s="67"/>
      <c r="G167" s="190" t="s">
        <v>431</v>
      </c>
      <c r="H167" s="191" t="s">
        <v>372</v>
      </c>
      <c r="I167" s="36"/>
      <c r="J167" s="256" t="s">
        <v>26</v>
      </c>
      <c r="K167" s="176" t="s">
        <v>174</v>
      </c>
      <c r="L167" s="179">
        <f>IF(K167="Si",1,IF(K167="No",0,"error"))</f>
        <v>1</v>
      </c>
      <c r="M167" s="193"/>
      <c r="N167" s="55"/>
      <c r="O167" s="55"/>
      <c r="P167" s="55"/>
    </row>
    <row r="168" spans="1:16" ht="78.75" customHeight="1" x14ac:dyDescent="0.2">
      <c r="A168" s="200"/>
      <c r="B168" s="78"/>
      <c r="C168" s="14" t="s">
        <v>41</v>
      </c>
      <c r="D168" s="110" t="s">
        <v>373</v>
      </c>
      <c r="E168" s="110"/>
      <c r="F168" s="123" t="s">
        <v>374</v>
      </c>
      <c r="G168" s="175"/>
      <c r="H168" s="192"/>
      <c r="I168" s="13" t="s">
        <v>310</v>
      </c>
      <c r="J168" s="258"/>
      <c r="K168" s="178"/>
      <c r="L168" s="181"/>
      <c r="M168" s="194"/>
      <c r="N168" s="55"/>
      <c r="O168" s="55"/>
      <c r="P168" s="55"/>
    </row>
    <row r="169" spans="1:16" ht="75" customHeight="1" x14ac:dyDescent="0.2">
      <c r="A169" s="200"/>
      <c r="B169" s="140" t="s">
        <v>375</v>
      </c>
      <c r="C169" s="14" t="s">
        <v>41</v>
      </c>
      <c r="D169" s="111" t="s">
        <v>376</v>
      </c>
      <c r="E169" s="140" t="s">
        <v>377</v>
      </c>
      <c r="F169" s="61" t="s">
        <v>378</v>
      </c>
      <c r="G169" s="30" t="s">
        <v>432</v>
      </c>
      <c r="H169" s="191" t="s">
        <v>310</v>
      </c>
      <c r="I169" s="13" t="s">
        <v>310</v>
      </c>
      <c r="J169" s="73" t="s">
        <v>30</v>
      </c>
      <c r="K169" s="68" t="s">
        <v>19</v>
      </c>
      <c r="L169" s="146">
        <f t="shared" ref="L169" si="13">IF(K169="Si",1,IF(K169="No",0,"error"))</f>
        <v>1</v>
      </c>
      <c r="M169" s="133"/>
      <c r="P169" s="55"/>
    </row>
    <row r="170" spans="1:16" ht="92.25" customHeight="1" x14ac:dyDescent="0.2">
      <c r="A170" s="200"/>
      <c r="B170" s="186" t="s">
        <v>379</v>
      </c>
      <c r="C170" s="14" t="s">
        <v>41</v>
      </c>
      <c r="D170" s="111" t="s">
        <v>380</v>
      </c>
      <c r="E170" s="140" t="s">
        <v>381</v>
      </c>
      <c r="F170" s="62"/>
      <c r="G170" s="97" t="s">
        <v>432</v>
      </c>
      <c r="H170" s="202"/>
      <c r="I170" s="54"/>
      <c r="J170" s="73" t="s">
        <v>30</v>
      </c>
      <c r="K170" s="165" t="s">
        <v>420</v>
      </c>
      <c r="L170" s="144"/>
      <c r="M170" s="203"/>
      <c r="N170" s="55"/>
      <c r="O170" s="55"/>
      <c r="P170" s="55"/>
    </row>
    <row r="171" spans="1:16" ht="92.25" customHeight="1" x14ac:dyDescent="0.2">
      <c r="A171" s="200"/>
      <c r="B171" s="187"/>
      <c r="C171" s="14" t="s">
        <v>41</v>
      </c>
      <c r="D171" s="111" t="s">
        <v>382</v>
      </c>
      <c r="E171" s="15" t="s">
        <v>383</v>
      </c>
      <c r="F171" s="62"/>
      <c r="G171" s="157" t="s">
        <v>432</v>
      </c>
      <c r="H171" s="202"/>
      <c r="I171" s="54"/>
      <c r="J171" s="73" t="s">
        <v>30</v>
      </c>
      <c r="K171" s="166" t="s">
        <v>174</v>
      </c>
      <c r="L171" s="146">
        <f t="shared" ref="L171:L174" si="14">IF(K171="Si",1,IF(K171="No",0,"error"))</f>
        <v>1</v>
      </c>
      <c r="M171" s="205"/>
      <c r="N171" s="55"/>
      <c r="O171" s="55"/>
      <c r="P171" s="55"/>
    </row>
    <row r="172" spans="1:16" ht="92.25" customHeight="1" x14ac:dyDescent="0.2">
      <c r="A172" s="200"/>
      <c r="B172" s="187"/>
      <c r="C172" s="14" t="s">
        <v>22</v>
      </c>
      <c r="D172" s="6" t="s">
        <v>384</v>
      </c>
      <c r="E172" s="15" t="s">
        <v>383</v>
      </c>
      <c r="F172" s="62"/>
      <c r="G172" s="157" t="s">
        <v>432</v>
      </c>
      <c r="H172" s="202"/>
      <c r="I172" s="54"/>
      <c r="J172" s="73" t="s">
        <v>30</v>
      </c>
      <c r="K172" s="68" t="s">
        <v>174</v>
      </c>
      <c r="L172" s="146">
        <f t="shared" si="14"/>
        <v>1</v>
      </c>
      <c r="M172" s="205"/>
      <c r="N172" s="55"/>
      <c r="O172" s="55"/>
      <c r="P172" s="55"/>
    </row>
    <row r="173" spans="1:16" ht="92.25" customHeight="1" x14ac:dyDescent="0.2">
      <c r="A173" s="200"/>
      <c r="B173" s="187"/>
      <c r="C173" s="14" t="s">
        <v>27</v>
      </c>
      <c r="D173" s="6" t="s">
        <v>385</v>
      </c>
      <c r="E173" s="15" t="s">
        <v>383</v>
      </c>
      <c r="F173" s="62"/>
      <c r="G173" s="160" t="s">
        <v>436</v>
      </c>
      <c r="H173" s="202"/>
      <c r="I173" s="54"/>
      <c r="J173" s="73" t="s">
        <v>30</v>
      </c>
      <c r="K173" s="68" t="s">
        <v>174</v>
      </c>
      <c r="L173" s="17">
        <f t="shared" si="14"/>
        <v>1</v>
      </c>
      <c r="M173" s="205"/>
      <c r="N173" s="55"/>
      <c r="O173" s="55"/>
      <c r="P173" s="55"/>
    </row>
    <row r="174" spans="1:16" ht="92.25" customHeight="1" x14ac:dyDescent="0.2">
      <c r="A174" s="200"/>
      <c r="B174" s="187"/>
      <c r="C174" s="14" t="s">
        <v>31</v>
      </c>
      <c r="D174" s="6" t="s">
        <v>386</v>
      </c>
      <c r="E174" s="15" t="s">
        <v>383</v>
      </c>
      <c r="F174" s="67"/>
      <c r="G174" s="157" t="s">
        <v>432</v>
      </c>
      <c r="H174" s="202"/>
      <c r="I174" s="54"/>
      <c r="J174" s="73" t="s">
        <v>30</v>
      </c>
      <c r="K174" s="68" t="s">
        <v>33</v>
      </c>
      <c r="L174" s="146">
        <f t="shared" si="14"/>
        <v>1</v>
      </c>
      <c r="M174" s="205"/>
      <c r="N174" s="55"/>
      <c r="O174" s="55"/>
      <c r="P174" s="55"/>
    </row>
    <row r="175" spans="1:16" ht="92.25" customHeight="1" x14ac:dyDescent="0.2">
      <c r="A175" s="201"/>
      <c r="B175" s="188"/>
      <c r="C175" s="14" t="s">
        <v>34</v>
      </c>
      <c r="D175" s="20" t="s">
        <v>387</v>
      </c>
      <c r="E175" s="111" t="s">
        <v>383</v>
      </c>
      <c r="F175" s="1"/>
      <c r="G175" s="157" t="s">
        <v>432</v>
      </c>
      <c r="H175" s="192"/>
      <c r="I175" s="54"/>
      <c r="J175" s="73"/>
      <c r="K175" s="68" t="s">
        <v>33</v>
      </c>
      <c r="L175" s="146">
        <f t="shared" ref="L175" si="15">IF(K175="Si",1,IF(K175="No",0,"error"))</f>
        <v>1</v>
      </c>
      <c r="M175" s="206"/>
      <c r="N175" s="55"/>
      <c r="O175" s="55"/>
      <c r="P175" s="55"/>
    </row>
    <row r="178" spans="12:12" x14ac:dyDescent="0.2">
      <c r="L178" s="9">
        <f>COUNTIF(L8:L175,1)</f>
        <v>115</v>
      </c>
    </row>
    <row r="179" spans="12:12" x14ac:dyDescent="0.2">
      <c r="L179" s="9">
        <f>COUNTIF(L8:L176,0)</f>
        <v>0</v>
      </c>
    </row>
    <row r="180" spans="12:12" x14ac:dyDescent="0.2">
      <c r="L180" s="115">
        <f>+L178+L179</f>
        <v>115</v>
      </c>
    </row>
  </sheetData>
  <autoFilter ref="G7:M175" xr:uid="{00000000-0009-0000-0000-000000000000}"/>
  <mergeCells count="143">
    <mergeCell ref="M170:M175"/>
    <mergeCell ref="M39:M50"/>
    <mergeCell ref="G165:G166"/>
    <mergeCell ref="H165:H166"/>
    <mergeCell ref="M165:M166"/>
    <mergeCell ref="K165:K166"/>
    <mergeCell ref="L165:L166"/>
    <mergeCell ref="M9:M11"/>
    <mergeCell ref="B89:B95"/>
    <mergeCell ref="B98:B101"/>
    <mergeCell ref="G89:G95"/>
    <mergeCell ref="G98:G101"/>
    <mergeCell ref="E69:E75"/>
    <mergeCell ref="E77:E78"/>
    <mergeCell ref="K54:K68"/>
    <mergeCell ref="H39:H50"/>
    <mergeCell ref="J54:J68"/>
    <mergeCell ref="J69:J75"/>
    <mergeCell ref="J89:J95"/>
    <mergeCell ref="M15:M17"/>
    <mergeCell ref="M130:M138"/>
    <mergeCell ref="J98:J101"/>
    <mergeCell ref="F22:F23"/>
    <mergeCell ref="G36:G38"/>
    <mergeCell ref="J165:J166"/>
    <mergeCell ref="J167:J168"/>
    <mergeCell ref="J139:J153"/>
    <mergeCell ref="J111:J113"/>
    <mergeCell ref="J115:J119"/>
    <mergeCell ref="J125:J129"/>
    <mergeCell ref="J130:J138"/>
    <mergeCell ref="J5:J6"/>
    <mergeCell ref="H169:H175"/>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B154:B162"/>
    <mergeCell ref="E165:E166"/>
    <mergeCell ref="B170:B175"/>
    <mergeCell ref="B139:B153"/>
    <mergeCell ref="B130:B138"/>
    <mergeCell ref="E139:E153"/>
    <mergeCell ref="G54:G68"/>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A8:E8"/>
    <mergeCell ref="B14:B17"/>
    <mergeCell ref="A9:A22"/>
    <mergeCell ref="I13:I16"/>
    <mergeCell ref="M89:M95"/>
    <mergeCell ref="M125:M129"/>
    <mergeCell ref="E130:E138"/>
    <mergeCell ref="H130:H138"/>
    <mergeCell ref="A76:A80"/>
    <mergeCell ref="A81:A102"/>
    <mergeCell ref="H5:H6"/>
    <mergeCell ref="I5:I6"/>
    <mergeCell ref="G5:G6"/>
    <mergeCell ref="A5:E5"/>
    <mergeCell ref="G69:G75"/>
    <mergeCell ref="H69:H75"/>
    <mergeCell ref="F13:F16"/>
    <mergeCell ref="E15:E16"/>
    <mergeCell ref="B18:B21"/>
    <mergeCell ref="F17:F20"/>
    <mergeCell ref="B54:B68"/>
    <mergeCell ref="B69:B72"/>
    <mergeCell ref="B36:B38"/>
    <mergeCell ref="B39:B50"/>
    <mergeCell ref="A33:A53"/>
    <mergeCell ref="A54:A75"/>
    <mergeCell ref="A103:A119"/>
    <mergeCell ref="A120:A124"/>
    <mergeCell ref="A125:A129"/>
    <mergeCell ref="M167:M168"/>
    <mergeCell ref="G139:G153"/>
    <mergeCell ref="H139:H153"/>
    <mergeCell ref="M139:M153"/>
    <mergeCell ref="K139:K153"/>
    <mergeCell ref="L139:L153"/>
    <mergeCell ref="A130:A175"/>
    <mergeCell ref="H9:H14"/>
    <mergeCell ref="H111:H113"/>
    <mergeCell ref="M36:M38"/>
    <mergeCell ref="M18:M21"/>
    <mergeCell ref="M69:M75"/>
    <mergeCell ref="M98:M101"/>
    <mergeCell ref="H81:H88"/>
    <mergeCell ref="H89:H95"/>
    <mergeCell ref="H98:H101"/>
    <mergeCell ref="E154:E162"/>
    <mergeCell ref="H154:H162"/>
    <mergeCell ref="M154:M162"/>
    <mergeCell ref="K154:K162"/>
    <mergeCell ref="L154:L162"/>
    <mergeCell ref="G125:G129"/>
    <mergeCell ref="H125:H129"/>
    <mergeCell ref="K125:K129"/>
    <mergeCell ref="G111:G113"/>
    <mergeCell ref="K130:K138"/>
    <mergeCell ref="L130:L138"/>
    <mergeCell ref="J36:J37"/>
    <mergeCell ref="K36:K37"/>
    <mergeCell ref="B77:B79"/>
    <mergeCell ref="B81:B88"/>
    <mergeCell ref="J154:J162"/>
    <mergeCell ref="G167:G168"/>
    <mergeCell ref="H167:H168"/>
    <mergeCell ref="K167:K168"/>
    <mergeCell ref="L167:L168"/>
    <mergeCell ref="L125:L129"/>
    <mergeCell ref="B103:B107"/>
    <mergeCell ref="H103:H108"/>
    <mergeCell ref="B111:B113"/>
  </mergeCells>
  <phoneticPr fontId="15" type="noConversion"/>
  <hyperlinks>
    <hyperlink ref="G39" r:id="rId1" xr:uid="{00000000-0004-0000-0000-00000D000000}"/>
    <hyperlink ref="G104" r:id="rId2" xr:uid="{00000000-0004-0000-0000-000015000000}"/>
    <hyperlink ref="G107" r:id="rId3" xr:uid="{00000000-0004-0000-0000-000016000000}"/>
    <hyperlink ref="G108" r:id="rId4" xr:uid="{00000000-0004-0000-0000-000017000000}"/>
    <hyperlink ref="G121" r:id="rId5" xr:uid="{00000000-0004-0000-0000-00001C000000}"/>
    <hyperlink ref="G106" r:id="rId6" xr:uid="{00000000-0004-0000-0000-000028000000}"/>
    <hyperlink ref="G105" r:id="rId7" xr:uid="{00000000-0004-0000-0000-00002D000000}"/>
    <hyperlink ref="G24" r:id="rId8" xr:uid="{00000000-0004-0000-0000-000032000000}"/>
    <hyperlink ref="G23" r:id="rId9" xr:uid="{8736D0D0-C5C8-4EAF-AFD5-AEF3CE89A5CC}"/>
    <hyperlink ref="G8" r:id="rId10" xr:uid="{44E12142-E69F-49CA-BCB2-E21452AF2594}"/>
    <hyperlink ref="G9" r:id="rId11" xr:uid="{F59DD924-444E-4C91-BF08-565689DBDE49}"/>
    <hyperlink ref="G12" r:id="rId12" xr:uid="{3AC6C937-EF98-4C58-B387-AE3B60E30A24}"/>
    <hyperlink ref="G13" r:id="rId13" xr:uid="{4ACAF02B-8A01-4687-8745-7FE923F8635C}"/>
    <hyperlink ref="G14" r:id="rId14" xr:uid="{FF31EB6E-C404-42D3-9623-DFE550B52E1C}"/>
    <hyperlink ref="G18" r:id="rId15" xr:uid="{01C58FEF-F4AB-427A-95F4-F2B2AB018AA9}"/>
    <hyperlink ref="G15" r:id="rId16" display="http://www.fontibon.gov.co/transparencia/atencion-ciudadano/sedes" xr:uid="{B6D26E1C-F93B-4BFF-8C5C-3E3A8BE318D6}"/>
    <hyperlink ref="G25" r:id="rId17" xr:uid="{18FACB34-B915-4640-B26E-FB51A6CDA7ED}"/>
    <hyperlink ref="G28" r:id="rId18" xr:uid="{7B3B348C-8C49-4D13-B6C9-BF2E4800F3E6}"/>
    <hyperlink ref="G29" r:id="rId19" xr:uid="{C30EAA02-55F0-451B-988F-CF9B0109CC17}"/>
    <hyperlink ref="G30" r:id="rId20" xr:uid="{93E689CB-C43E-4181-9206-21765BD2E48E}"/>
    <hyperlink ref="G31" r:id="rId21" xr:uid="{B56ED216-A687-45E7-ADCE-082D94FB3D7F}"/>
    <hyperlink ref="G32" r:id="rId22" xr:uid="{E904EAEF-64D7-4702-A9AB-EFB9F104C445}"/>
    <hyperlink ref="G33" r:id="rId23" xr:uid="{B9E917D5-D9AB-4E03-8478-00B58E3A42AD}"/>
    <hyperlink ref="G34" r:id="rId24" xr:uid="{2046E24A-0B2C-4046-A55E-374385A7CD4A}"/>
    <hyperlink ref="G35" r:id="rId25" xr:uid="{3923D552-860B-4AD7-869E-4E76A8AA191D}"/>
    <hyperlink ref="G52" r:id="rId26" xr:uid="{E54E9B7F-518D-4162-B645-DD12F8D97AD1}"/>
    <hyperlink ref="G53" r:id="rId27" xr:uid="{73D27218-04AB-43AA-A54D-3672BFAADA8F}"/>
    <hyperlink ref="G69" r:id="rId28" xr:uid="{90AF5328-13BD-42E2-9C03-14C66F2E2C69}"/>
    <hyperlink ref="G81" r:id="rId29" xr:uid="{FAF8A324-97B2-452E-B5EB-CEC54AF53515}"/>
    <hyperlink ref="G96" r:id="rId30" xr:uid="{5225CEC0-A265-4632-B0AA-6BFFDCEF4F25}"/>
    <hyperlink ref="G97" r:id="rId31" xr:uid="{2CEDB0DD-5F64-4B44-BBE4-3B70E35E43DC}"/>
    <hyperlink ref="G98" r:id="rId32" xr:uid="{B7E8332C-DD48-49FB-8637-5237968D7C09}"/>
    <hyperlink ref="G102" r:id="rId33" xr:uid="{31946CC8-6D5A-4599-8ED7-E9DE02FCFB23}"/>
    <hyperlink ref="G109" r:id="rId34" xr:uid="{D2B8C092-47BA-4722-9C48-7A8E42A6B626}"/>
    <hyperlink ref="G111" r:id="rId35" xr:uid="{863F8FEF-9F97-41DA-A063-5E3FB59EAAF0}"/>
    <hyperlink ref="G114" r:id="rId36" xr:uid="{96B6D4D7-E084-48AE-8BCF-A81FCC111615}"/>
    <hyperlink ref="G115" r:id="rId37" xr:uid="{EF9ACCD1-CFB5-4266-B702-80701B47C794}"/>
    <hyperlink ref="G125" r:id="rId38" xr:uid="{6E702BD0-9B9E-4513-AD4E-4F5A188842F4}"/>
    <hyperlink ref="G124" r:id="rId39" xr:uid="{5EB5E622-B91A-40C3-8C66-A0B3A24FB3CA}"/>
    <hyperlink ref="G163" r:id="rId40" xr:uid="{E5B9B2EB-C488-419F-BB06-7DDB555C6C92}"/>
    <hyperlink ref="G165" r:id="rId41" xr:uid="{8DBFEAB0-8201-401B-A6A9-FCEE6700C329}"/>
    <hyperlink ref="G167" r:id="rId42" xr:uid="{F8235F54-A460-4207-8A2D-5C727F65C0FE}"/>
    <hyperlink ref="G169" r:id="rId43" xr:uid="{E0B6F297-F06E-45AA-803D-7337FA93AB19}"/>
    <hyperlink ref="G170" r:id="rId44" xr:uid="{BB3ACA33-9B08-43AF-B914-E365340FD35B}"/>
    <hyperlink ref="G171" r:id="rId45" xr:uid="{D9EEEC09-5D96-4667-AF00-073DC69F472C}"/>
    <hyperlink ref="G172" r:id="rId46" xr:uid="{D2B216DE-0522-498F-B1DE-0DC60CC07185}"/>
    <hyperlink ref="G174" r:id="rId47" xr:uid="{193919E6-B428-4415-BE7B-209805A894EA}"/>
    <hyperlink ref="G175" r:id="rId48" xr:uid="{648CF2F6-1C7D-4CF2-AD0C-6300E0DD2E9B}"/>
    <hyperlink ref="G164" r:id="rId49" xr:uid="{F0E38C97-8261-43F9-883C-A4C906FEF1F9}"/>
    <hyperlink ref="G22" r:id="rId50" xr:uid="{D738B3CA-4A57-40B9-ACA0-7DCE88948D2D}"/>
    <hyperlink ref="G26" r:id="rId51" xr:uid="{69825A31-68D7-40C8-B6ED-6B12E5366E94}"/>
    <hyperlink ref="G51" r:id="rId52" xr:uid="{2E6A4D0A-6B61-41D5-954A-3E18CF8E7609}"/>
    <hyperlink ref="G173" r:id="rId53" xr:uid="{B98F6103-2901-794B-B1D4-7BE6EAF61166}"/>
    <hyperlink ref="G36" r:id="rId54" xr:uid="{C68E1C72-2BAD-4F9A-842C-201A2BF530C6}"/>
    <hyperlink ref="G78" r:id="rId55" xr:uid="{7D197701-BB9B-4ACB-AE71-C8095BD66214}"/>
    <hyperlink ref="G77" r:id="rId56" xr:uid="{4DECB6B0-9BF0-D543-AB45-1A3BC70564EC}"/>
    <hyperlink ref="G139" r:id="rId57" xr:uid="{B8E4755F-9FD8-844C-939A-7838FD9B6397}"/>
    <hyperlink ref="G85" r:id="rId58" xr:uid="{052D1986-AA3E-8848-8D27-20A36C2BF6F9}"/>
    <hyperlink ref="G86" r:id="rId59" xr:uid="{48639353-D54C-354E-8CCA-E47E1EDAF4B4}"/>
    <hyperlink ref="G130" r:id="rId60" xr:uid="{7ED93E93-A163-334B-AD2E-9F29061ADB45}"/>
    <hyperlink ref="G154" r:id="rId61" xr:uid="{66B29D56-36FC-4F49-987F-BF3345B5F1F5}"/>
    <hyperlink ref="G79" r:id="rId62" xr:uid="{843D7C98-E87B-5A46-ADFC-C12C39D5F8C4}"/>
    <hyperlink ref="G89" r:id="rId63" xr:uid="{03DE2AD7-2892-6D4E-8A1C-84BABEEA7C63}"/>
    <hyperlink ref="G138" r:id="rId64" xr:uid="{921E18E8-5D10-FA4D-9278-F7B4473E9F78}"/>
  </hyperlinks>
  <pageMargins left="0" right="0" top="0.74803149606299213" bottom="0.74803149606299213" header="0.51181102362204722" footer="0.51181102362204722"/>
  <pageSetup paperSize="5" scale="10" firstPageNumber="0" fitToHeight="3" orientation="landscape" horizontalDpi="4294967293" r:id="rId65"/>
  <drawing r:id="rId6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E90B-FBAA-4D48-BC77-AF1FF5E3A469}">
  <dimension ref="A1:B8"/>
  <sheetViews>
    <sheetView showGridLines="0" zoomScale="70" zoomScaleNormal="70" workbookViewId="0">
      <selection activeCell="A3" sqref="A3"/>
    </sheetView>
  </sheetViews>
  <sheetFormatPr baseColWidth="10" defaultColWidth="11.5" defaultRowHeight="15" x14ac:dyDescent="0.2"/>
  <cols>
    <col min="1" max="1" width="41.33203125" bestFit="1" customWidth="1"/>
    <col min="2" max="2" width="15.5" customWidth="1"/>
  </cols>
  <sheetData>
    <row r="1" spans="1:2" ht="21" x14ac:dyDescent="0.25">
      <c r="A1" s="269" t="s">
        <v>388</v>
      </c>
      <c r="B1" s="269"/>
    </row>
    <row r="2" spans="1:2" ht="28.5" customHeight="1" x14ac:dyDescent="0.25">
      <c r="A2" s="102" t="s">
        <v>389</v>
      </c>
      <c r="B2" s="103" t="s">
        <v>390</v>
      </c>
    </row>
    <row r="3" spans="1:2" ht="28.5" customHeight="1" x14ac:dyDescent="0.25">
      <c r="A3" s="104" t="s">
        <v>391</v>
      </c>
      <c r="B3" s="105">
        <f>+'NIVEL CENTRAL'!L178</f>
        <v>115</v>
      </c>
    </row>
    <row r="4" spans="1:2" ht="28.5" customHeight="1" x14ac:dyDescent="0.25">
      <c r="A4" s="104" t="s">
        <v>392</v>
      </c>
      <c r="B4" s="105">
        <f>+'NIVEL CENTRAL'!L179</f>
        <v>0</v>
      </c>
    </row>
    <row r="5" spans="1:2" ht="28.5" customHeight="1" x14ac:dyDescent="0.25">
      <c r="A5" s="106" t="s">
        <v>393</v>
      </c>
      <c r="B5" s="107">
        <f>SUM(B3:B4)</f>
        <v>115</v>
      </c>
    </row>
    <row r="8" spans="1:2" ht="19" x14ac:dyDescent="0.25">
      <c r="A8" s="108" t="s">
        <v>394</v>
      </c>
      <c r="B8" s="109">
        <f>+B3*100%/B5</f>
        <v>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cp:keywords/>
  <dc:description/>
  <cp:lastModifiedBy>Microsoft Office User</cp:lastModifiedBy>
  <cp:revision>9</cp:revision>
  <dcterms:created xsi:type="dcterms:W3CDTF">2014-09-04T19:32:28Z</dcterms:created>
  <dcterms:modified xsi:type="dcterms:W3CDTF">2021-12-15T19:29:34Z</dcterms:modified>
  <cp:category/>
  <cp:contentStatus/>
</cp:coreProperties>
</file>