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gobiernobogota-my.sharepoint.com/personal/jorge_garavito_gobiernobogota_gov_co/Documents/Documentos/Alcaldía/Planes de Mejoramiento/Contraloría/"/>
    </mc:Choice>
  </mc:AlternateContent>
  <xr:revisionPtr revIDLastSave="49" documentId="8_{281EBA0F-8492-4766-9852-B4F3DB93AB21}" xr6:coauthVersionLast="47" xr6:coauthVersionMax="47" xr10:uidLastSave="{7219A940-E4CB-4D02-B993-5066D0938AB1}"/>
  <bookViews>
    <workbookView xWindow="-120" yWindow="-120" windowWidth="29040" windowHeight="15840" xr2:uid="{00000000-000D-0000-FFFF-FFFF00000000}"/>
  </bookViews>
  <sheets>
    <sheet name="Acciones" sheetId="1" r:id="rId1"/>
  </sheets>
  <definedNames>
    <definedName name="_xlnm._FilterDatabase" localSheetId="0" hidden="1">Acciones!$A$3:$BB$3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77" i="1" l="1"/>
  <c r="AZ77" i="1"/>
  <c r="AY78" i="1"/>
  <c r="AZ78" i="1"/>
  <c r="AY79" i="1"/>
  <c r="AZ79" i="1"/>
  <c r="AY80" i="1"/>
  <c r="AZ80" i="1"/>
  <c r="AY81" i="1"/>
  <c r="AZ81" i="1"/>
  <c r="AY82" i="1"/>
  <c r="AZ82" i="1"/>
  <c r="AY83" i="1"/>
  <c r="AZ83" i="1"/>
  <c r="AY84" i="1"/>
  <c r="AZ84" i="1"/>
  <c r="AY85" i="1"/>
  <c r="AZ85" i="1"/>
  <c r="AY86" i="1"/>
  <c r="AZ86" i="1"/>
  <c r="AY87" i="1"/>
  <c r="AZ87" i="1"/>
  <c r="BA87" i="1" s="1"/>
  <c r="AY88" i="1"/>
  <c r="AZ88" i="1"/>
  <c r="BA84" i="1" l="1"/>
  <c r="BA85" i="1"/>
  <c r="BA81" i="1"/>
  <c r="BA82" i="1"/>
  <c r="BA77" i="1"/>
  <c r="BA80" i="1"/>
  <c r="BA83" i="1"/>
  <c r="BA79" i="1"/>
  <c r="BA86" i="1"/>
  <c r="BA88" i="1"/>
  <c r="BA78" i="1"/>
  <c r="AZ50" i="1"/>
  <c r="BA50" i="1" s="1"/>
  <c r="AY76" i="1"/>
  <c r="AY75" i="1"/>
  <c r="AY74" i="1"/>
  <c r="AY73" i="1"/>
  <c r="AY72" i="1"/>
  <c r="AY71" i="1"/>
  <c r="AZ76" i="1"/>
  <c r="AZ75" i="1"/>
  <c r="AZ74" i="1"/>
  <c r="AZ73" i="1"/>
  <c r="AZ72" i="1"/>
  <c r="AZ71" i="1"/>
  <c r="AZ9" i="1"/>
  <c r="AZ70" i="1"/>
  <c r="BA70" i="1" s="1"/>
  <c r="AZ69" i="1"/>
  <c r="BA69" i="1" s="1"/>
  <c r="AZ68" i="1"/>
  <c r="BA68" i="1" s="1"/>
  <c r="AZ67" i="1"/>
  <c r="BA67" i="1" s="1"/>
  <c r="AZ66" i="1"/>
  <c r="BA66" i="1" s="1"/>
  <c r="AZ65" i="1"/>
  <c r="BA65" i="1" s="1"/>
  <c r="AZ64" i="1"/>
  <c r="BA64" i="1" s="1"/>
  <c r="AZ63" i="1"/>
  <c r="BA63" i="1" s="1"/>
  <c r="AZ62" i="1"/>
  <c r="BA62" i="1" s="1"/>
  <c r="AZ61" i="1"/>
  <c r="BA61" i="1" s="1"/>
  <c r="AZ60" i="1"/>
  <c r="BA60" i="1" s="1"/>
  <c r="AZ59" i="1"/>
  <c r="BA59" i="1" s="1"/>
  <c r="AZ58" i="1"/>
  <c r="BA58" i="1" s="1"/>
  <c r="AZ57" i="1"/>
  <c r="BA57" i="1" s="1"/>
  <c r="AZ56" i="1"/>
  <c r="BA56" i="1" s="1"/>
  <c r="AZ55" i="1"/>
  <c r="BA55" i="1" s="1"/>
  <c r="AZ54" i="1"/>
  <c r="AZ53" i="1"/>
  <c r="AZ52" i="1"/>
  <c r="AZ51" i="1"/>
  <c r="BA51" i="1" s="1"/>
  <c r="AZ49" i="1"/>
  <c r="BA49" i="1" s="1"/>
  <c r="AZ48" i="1"/>
  <c r="BA48" i="1" s="1"/>
  <c r="AY54" i="1"/>
  <c r="AY53" i="1"/>
  <c r="AY52" i="1"/>
  <c r="M17" i="1"/>
  <c r="M16" i="1"/>
  <c r="M15" i="1"/>
  <c r="M14" i="1"/>
  <c r="M13" i="1"/>
  <c r="M12" i="1"/>
  <c r="M11" i="1"/>
  <c r="M7" i="1"/>
  <c r="M6" i="1"/>
  <c r="M28" i="1"/>
  <c r="M27" i="1"/>
  <c r="M25" i="1"/>
  <c r="M24" i="1"/>
  <c r="M23" i="1"/>
  <c r="M31" i="1"/>
  <c r="M30" i="1"/>
  <c r="M29" i="1"/>
  <c r="M20" i="1"/>
  <c r="M18" i="1"/>
  <c r="AZ45" i="1"/>
  <c r="AZ44" i="1"/>
  <c r="BA44" i="1" s="1"/>
  <c r="AZ43" i="1"/>
  <c r="BA43" i="1" s="1"/>
  <c r="AZ42" i="1"/>
  <c r="BA42" i="1" s="1"/>
  <c r="AZ18" i="1"/>
  <c r="AY18" i="1"/>
  <c r="AZ17" i="1"/>
  <c r="AY17" i="1"/>
  <c r="AZ16" i="1"/>
  <c r="AY16" i="1"/>
  <c r="AZ15" i="1"/>
  <c r="AY15" i="1"/>
  <c r="AZ14" i="1"/>
  <c r="AY14" i="1"/>
  <c r="AZ13" i="1"/>
  <c r="AY13" i="1"/>
  <c r="AZ12" i="1"/>
  <c r="AY12" i="1"/>
  <c r="AZ11" i="1"/>
  <c r="AY11" i="1"/>
  <c r="AZ10" i="1"/>
  <c r="AY10" i="1"/>
  <c r="AY9" i="1"/>
  <c r="AZ8" i="1"/>
  <c r="AY8" i="1"/>
  <c r="AZ7" i="1"/>
  <c r="AY7" i="1"/>
  <c r="AZ6" i="1"/>
  <c r="AY6" i="1"/>
  <c r="AY23" i="1"/>
  <c r="AZ31" i="1"/>
  <c r="AZ30" i="1"/>
  <c r="AZ29" i="1"/>
  <c r="AZ28" i="1"/>
  <c r="AZ27" i="1"/>
  <c r="AZ26" i="1"/>
  <c r="AZ25" i="1"/>
  <c r="AZ24" i="1"/>
  <c r="AZ23" i="1"/>
  <c r="AZ22" i="1"/>
  <c r="AZ21" i="1"/>
  <c r="AZ20" i="1"/>
  <c r="BA20" i="1" s="1"/>
  <c r="AZ19" i="1"/>
  <c r="BA19" i="1" s="1"/>
  <c r="AZ36" i="1"/>
  <c r="AZ35" i="1"/>
  <c r="AZ34" i="1"/>
  <c r="AZ33" i="1"/>
  <c r="AZ32" i="1"/>
  <c r="AY40" i="1"/>
  <c r="AZ40" i="1" s="1"/>
  <c r="BA40" i="1" s="1"/>
  <c r="AY39" i="1"/>
  <c r="AZ39" i="1" s="1"/>
  <c r="BA39" i="1" s="1"/>
  <c r="AY38" i="1"/>
  <c r="AZ38" i="1" s="1"/>
  <c r="BA38" i="1" s="1"/>
  <c r="AY37" i="1"/>
  <c r="AZ37" i="1" s="1"/>
  <c r="BA37" i="1" s="1"/>
  <c r="AY36" i="1"/>
  <c r="AY35" i="1"/>
  <c r="AY34" i="1"/>
  <c r="AY33" i="1"/>
  <c r="AY32" i="1"/>
  <c r="AY31" i="1"/>
  <c r="AY30" i="1"/>
  <c r="AY29" i="1"/>
  <c r="AY28" i="1"/>
  <c r="AY27" i="1"/>
  <c r="AY26" i="1"/>
  <c r="AY25" i="1"/>
  <c r="AY24" i="1"/>
  <c r="AY22" i="1"/>
  <c r="AY21" i="1"/>
  <c r="AZ4" i="1"/>
  <c r="AZ5" i="1"/>
  <c r="AY5" i="1"/>
  <c r="AZ41" i="1"/>
  <c r="BA41" i="1" s="1"/>
  <c r="AZ46" i="1"/>
  <c r="BA46" i="1" s="1"/>
  <c r="AZ47" i="1"/>
  <c r="AY4" i="1"/>
  <c r="BA8" i="1" l="1"/>
  <c r="BA74" i="1"/>
  <c r="BA7" i="1"/>
  <c r="BA25" i="1"/>
  <c r="BA6" i="1"/>
  <c r="BA26" i="1"/>
  <c r="BA52" i="1"/>
  <c r="BA13" i="1"/>
  <c r="BA30" i="1"/>
  <c r="BA22" i="1"/>
  <c r="BA17" i="1"/>
  <c r="BA15" i="1"/>
  <c r="BA11" i="1"/>
  <c r="BA76" i="1"/>
  <c r="BA21" i="1"/>
  <c r="BA16" i="1"/>
  <c r="BA27" i="1"/>
  <c r="BA32" i="1"/>
  <c r="BA33" i="1"/>
  <c r="BA24" i="1"/>
  <c r="BA10" i="1"/>
  <c r="BA14" i="1"/>
  <c r="BA5" i="1"/>
  <c r="BA18" i="1"/>
  <c r="BA53" i="1"/>
  <c r="BA73" i="1"/>
  <c r="BA71" i="1"/>
  <c r="BA31" i="1"/>
  <c r="BA9" i="1"/>
  <c r="BA34" i="1"/>
  <c r="BA28" i="1"/>
  <c r="BA12" i="1"/>
  <c r="BA36" i="1"/>
  <c r="BA54" i="1"/>
  <c r="BA4" i="1"/>
  <c r="BA29" i="1"/>
  <c r="BA23" i="1"/>
  <c r="BA35" i="1"/>
</calcChain>
</file>

<file path=xl/sharedStrings.xml><?xml version="1.0" encoding="utf-8"?>
<sst xmlns="http://schemas.openxmlformats.org/spreadsheetml/2006/main" count="1128" uniqueCount="494">
  <si>
    <t>Matriz de seguimiento plan de mejoramiento suscrito con la Contraloría de Bogotá - Alcaldía Local _______________________________</t>
  </si>
  <si>
    <t>Reporte 402F- Formulación Plan de mejoramiento (SIVICOF)</t>
  </si>
  <si>
    <t>Seguimiento mes 1 (marzo)</t>
  </si>
  <si>
    <t>Seguimiento mes 2 (Abril)</t>
  </si>
  <si>
    <t>Seguimiento mes 3 (Mayo)</t>
  </si>
  <si>
    <t>Seguimiento mes 4 (Junio)</t>
  </si>
  <si>
    <t>Seguimiento mes 5 (Julio)</t>
  </si>
  <si>
    <t>Seguimiento mes 6 (Agosto)</t>
  </si>
  <si>
    <t>Seguimiento mes 7 (Septiembre)</t>
  </si>
  <si>
    <t>Seguimiento mes 8 (Octubre)</t>
  </si>
  <si>
    <t>Seguimiento mes 9 (Noviembre)</t>
  </si>
  <si>
    <t>Seguimiento mes 10 (Diciembre)</t>
  </si>
  <si>
    <t>Seguimiento mes 11 (Enero 2024)</t>
  </si>
  <si>
    <t>Seguimiento mes 12 (Febrero)</t>
  </si>
  <si>
    <t>Consolidado (para análisis de responsables)</t>
  </si>
  <si>
    <t>Código auditoría</t>
  </si>
  <si>
    <t>Número Hallazgo</t>
  </si>
  <si>
    <t>Hallazgo</t>
  </si>
  <si>
    <t>Causa del Hallazgo</t>
  </si>
  <si>
    <t>Código acción</t>
  </si>
  <si>
    <t>Descripción acción</t>
  </si>
  <si>
    <t>Nombre del indicador</t>
  </si>
  <si>
    <t>Fórmula del indicador</t>
  </si>
  <si>
    <t>Meta</t>
  </si>
  <si>
    <t>Área responsable</t>
  </si>
  <si>
    <t>Fecha de inicio</t>
  </si>
  <si>
    <t>Fecha de terminación</t>
  </si>
  <si>
    <t>Estado auditor</t>
  </si>
  <si>
    <t xml:space="preserve">Detalle avance actividad </t>
  </si>
  <si>
    <t>Evidencia</t>
  </si>
  <si>
    <t>Avance</t>
  </si>
  <si>
    <t>Forma de Medición</t>
  </si>
  <si>
    <t>Ejecutado</t>
  </si>
  <si>
    <t>%</t>
  </si>
  <si>
    <t>Observaciones</t>
  </si>
  <si>
    <t>3.2.1.1</t>
  </si>
  <si>
    <t>HALLAZGO ADMINISTRATIVO ORIGINADA EN LA FALTA DE CONFIABILIDAD EN LA INFORMACIÓN DILIGENCIADA EN EL CBN-1113-2 “DOCUMENTO ELECTRÓNICO DEL PAL” PROYECTOS AMBIENTALES LOCALES.</t>
  </si>
  <si>
    <t>AL REVISAR Y ANALIZAR LA INFORMACION QUE CARGARON EN EL APLICATIVO SIVICOF CBN1113 -2 INFORME AMBIENTA PAL DOCUMENTO ELECTRONICO PAL SE OBSERVO QUE LA INFORMACION DE LOS PROYECTOS NUMEROS 1759 1766 1767 1768 1769 1771 Y 1772 EN LOS ITEMS APROPIACION INICIAL FINAL Y COMPROMISOS DIFIERE A LO REPORTADO EN EL DOCUMENTO PREDIS VIGENCIA 2021</t>
  </si>
  <si>
    <t>ACTA DE REVISION DE LA INFORMACION A REGISTRAR EN EL INFORME AMBIENTAL PAL ENTRE LA REFERENTE PIGA Y PRESUPUESTO</t>
  </si>
  <si>
    <t>ACTA DE REVISION</t>
  </si>
  <si>
    <t>PIGA</t>
  </si>
  <si>
    <t>2022-07-01</t>
  </si>
  <si>
    <t>2023-01-31</t>
  </si>
  <si>
    <t>ABIERTA</t>
  </si>
  <si>
    <t>Se cuenta con un acta con fecha del 30 de enero 2023. Pendiente gestionar firmas</t>
  </si>
  <si>
    <t>Acta de reunión por firmar</t>
  </si>
  <si>
    <t>Se realiza jornada de capacitación con el equipo ambiental y presupuesto. 14/08/2023</t>
  </si>
  <si>
    <t>1 acta</t>
  </si>
  <si>
    <t>3.2.2.2</t>
  </si>
  <si>
    <t>HALLAZGO ADMINISTRATIVO CON PRESUNTA INCIDENCIA DISCIPLINARIA, ORIGINADA EN FALENCIAS EN LA PLANEACIÓN, AL NO ESTRUCTURAR LOS PRODUCTOS CON CARACTERÍSTICAS ESPECÍFICAS Y NO EVIDENCIARSE LOS DOCUMENTOS COMPLETOS EN EL EXPEDIENTE CONTRACTUAL.</t>
  </si>
  <si>
    <t>NO SE OBSERVAN LAS FACTURAS DE LA ADQUISICION DE LOS PENDONES BANNER IMPRESION DE MATERIAL NI DE ALQUILER DE EQUIPOS DE SONIDO NO SE EVIDENCIAN LAS ENTRADAS A ALMACEN DE PIEZAS COMUNICATIVAS PENDONES Y BANNER E IMPRESION DEL MATERIAL A UTILIZAR NI DE LOS REFRIGERIOS NO SE OBSERVO LA BASE DE DATOS CONSOLIDADA Y DIGITALIZADA DE LA POBLACION BENEFICIADA EN CADA UNO DE LOS COMPONENTES</t>
  </si>
  <si>
    <t>REQUERIMIENTO AL SUPERVISOR DEL CONTRATO CON RESPECTO A LOS HALLAZGOS DE LA CONTRALORIA</t>
  </si>
  <si>
    <t>REQUERIMIENTO</t>
  </si>
  <si>
    <t>REQUERIMIENTO REALIZADO</t>
  </si>
  <si>
    <t>CONTRATACION</t>
  </si>
  <si>
    <t>2022-12-31</t>
  </si>
  <si>
    <t>CUMPLIDA EFECTIVA</t>
  </si>
  <si>
    <t>Se envía evidencia a contraloría con radicado 20235900066171.</t>
  </si>
  <si>
    <t>Respuesta de contratista y análisis del fondo</t>
  </si>
  <si>
    <t>3.3.1.1</t>
  </si>
  <si>
    <t>HALLAZGO ADMINISTRATIVO POR MAYORES Y MENORES VALORES EN EL AUXILIAR CONTABLE-MULTAS POR $2.271.655 Y $1.673.000, RESPECTIVAMENTE, FRENTE A LO REPORTADO EN INGRESOS-CXC-MULTAS TESORERÍA DEL FDLF; ASÍ MISMA SOBREESTIMACIÓN POR $188.252.679,81 VERSUS LO REPORTADO POR COBRO COACTIVO SHD</t>
  </si>
  <si>
    <t>NO IMPLEMENTACION Y EFECTIVIDAD DE PROCEDIMIENTOS DE CONTROL Y VERIFICACIÓN PARA EL ANALISIS COTEJO Y DEPURACION DE LAS BASES DE DATOS Y DE LOS REGISTROS CONTABLES ASI COMO POR LA FALTA DE COMUNICACION Y CONCILIACION PERMANENTE Y SOSTENIBLE DE LOS EXPEDIENTES RELACIONADOS CON LAS MULTAS DEL FDLF</t>
  </si>
  <si>
    <t>CORROBORAR LOS VALORES DE LOS TITULOS EJECUTIVOS CON SUS RESPECTIVOS SALDOS MEDIANTE CORREOS ELECTRÓNICOS CON LA OFICINA DE EJECUCIONES FISCALES DE LA SECRETARIA DE HACIENDA</t>
  </si>
  <si>
    <t>CORROBORAR LOS VALORES</t>
  </si>
  <si>
    <t>CORREOS ELECTRÓNICOS ENVIADOS</t>
  </si>
  <si>
    <t>AREA DE GESTION POLICIVA</t>
  </si>
  <si>
    <t>Archivo word con Correos enviados</t>
  </si>
  <si>
    <t>CUMPLIDA INEFECTIVA - Se generó un nuevo hallazgo en la auditoría 102</t>
  </si>
  <si>
    <t>3.3.1.10</t>
  </si>
  <si>
    <t>HALLAZGO ADMINISTRATIVO  POR LA FALTA DE REGISTROS Y MOVIMIENTOS DE ESTA SUBCUENTA, DESDE EL 2018; SIN CÁLCULOS POR PÉRDIDA DE CAPACIDAD OPERATIVA DE ESTOS BIENES EN SERVICIO DE VÍAS Y PARQUES; ASÍ COMO, POR LO NO TRASLADADOS A LA CUENTA 1710, YA EJECUTADOS Y EN SERVICIO; GENERANDO SUBESTIMACIÓN EN CUANTÍA INDETERMINADA E INCERTIDUMBRE POR $7.406.195.548.</t>
  </si>
  <si>
    <t>NO AFECTEN EL PATRIMONIO DEL FONDO NI LA VERIFICABILIDAD RELEVANCIA Y REPRESENTACION FIEL DE LA INFORMACION PARA LA RAZONABILIDAD DE LOS SALDOS CONSIGNADOS EN ESTA SUBCUENTA</t>
  </si>
  <si>
    <t>REALIZAR CONCILIACION ENTRE EL AREA DE INFRAESTRUCTURA Y EL AREA CONTABILIDAD SOBRE LOS BIENES DE USO PUBLICO DEL FDLF DE LOS CONTRATOS LIQUIDADOS</t>
  </si>
  <si>
    <t>CONCILIACIONES BIENES DE USO PUBLICO</t>
  </si>
  <si>
    <t>CONCILIACIONES REALIZADAS</t>
  </si>
  <si>
    <t>CONTABILIDAD INFRAESTRUCTURA ALMACEN</t>
  </si>
  <si>
    <t xml:space="preserve">Evidencia enviada a Contraloría </t>
  </si>
  <si>
    <t>Se adjunta conciliación del mes de agosto</t>
  </si>
  <si>
    <t>3.3.1.11</t>
  </si>
  <si>
    <t>HALLAZGO ADMINISTRATIVO ORIGINADO POR DIFERENCIAS E INCONSISTENCIAS EN LOS REGISTROS CONTABLES Y EN LAS CIFRAS REPORTADAS DE SHD-TESORERÍA, CON MENORES VALORES EN CONTABILIDAD DE $3.406.871.279; SIN CONCILIACIONES MENSUALES EFECTIVAS QUE GENEREN CIFRAS RAZONABLES</t>
  </si>
  <si>
    <t>SITUACION QUE SE PRESENTA PORQUE AUN CUANDO EL FLDF EFECTUO CONCILIACIONES NO SE REALIZARON EN FORMA EFECTIVA CON EL CRUCE DE CUENTAS ANALISIS COMPARACION NI VERIFICACION DE LA INFORMACION A NIVEL MENSUAL CON LAS AREAS DE TESORERIA</t>
  </si>
  <si>
    <t>REALIZAR CONCILIACIONES MENSUALES ENTRE TESORERIA DISTRITAL, PRESUPUESTO Y CONTABILIDAD SOBRE LA CUENTA DE ENLACE DEL FDLF</t>
  </si>
  <si>
    <t>CONCILIACIONES CUENTA DE ENLACE</t>
  </si>
  <si>
    <t>CONTABILIDAD PRESUPUESTO</t>
  </si>
  <si>
    <t>INCUMPLIDA</t>
  </si>
  <si>
    <t>Se adjuntan conciliaciones</t>
  </si>
  <si>
    <t>3.3.1.12</t>
  </si>
  <si>
    <t>HALLAZGO ADMINISTRATIVO  ORIGINADA POR INCONSISTENCIAS EN LOS REGISTROS CONTABLES, DEL CONVENIO 1292 Y DEL CONTRATO 1 (CONTRATO 133 DE 2010) DE LA UAERMV; POR FALTA DE LEGALIZACIÓN DE ESTOS RECURSOS DESDE LA VIGENCIA 2018; GENERÁNDOSE INCERTIDUMBRE POR $6.579.405.885.</t>
  </si>
  <si>
    <t>FALTA DE EFICIENCIA Y EFICACIA EN LA COORDINACION DEL PROCESAMIENTO GENERACION Y RETROALIMENTACION DE LA INFORMACION FINANCIERA INTERNA Y EXTERNA QUE CON CIRCULARIZACIONES OPORTUNAS NO AFECTEN EL PATRIMONIO DEL FONDO</t>
  </si>
  <si>
    <t>REALIZAR LOS AJUSTES Y ANALISIS DE LA CUENTA 19-08-01-03 CONVENIOS CON MALLA VIAL REGISTRANDO EL VALOR CONCILIADO CON LA ENTIDAD SOBRE EL CONVENIO 1292 Y 133</t>
  </si>
  <si>
    <t>INFORMACION AJUSTADA CONTRATOS</t>
  </si>
  <si>
    <t>CONTRATOS AJUSTADOS</t>
  </si>
  <si>
    <t>CONTABILIDAD</t>
  </si>
  <si>
    <t>2023-05-30</t>
  </si>
  <si>
    <t>Se adjuntan soportes</t>
  </si>
  <si>
    <t xml:space="preserve">Se realizan los ajustes sobre los contratos reportados en el hallazgo. Adjuntamos el reporte que evidencia el cuadre, con el acta firmada por los intervinientes. </t>
  </si>
  <si>
    <t>3.3.1.2</t>
  </si>
  <si>
    <t>HALLAZGO ADMINISTRATIVO POR MAYORES Y MENORES VALORES EN CONTABILIDAD POR $14.511.486 Y $89.944.679, RESPECTIVAMENTE, FRENTE A LO REPORTADO EN SICO- DETERIORO DE CARTERA; DEBIDO A LA FALTA DE COMUNICACIÓN Y CONCILIACIÓN PERMANENTE Y DEPURADA, QUE NO GARANTIZAN LA RAZONABILIDAD, CONFIABILIDAD Y VERACIDAD DE SALDOS PRESENTADOS EN LAS DIFERENTES ÁREAS</t>
  </si>
  <si>
    <t>FALTA DE COMUNICACION Y CONCILIACION PERMANENTE Y SOSTENIBLE DE LOS EXPEDIENTES RELACIONADOS CON EL DETERIORO DE LAS MULTAS DEL FDLF Y POR LA NO IMPLEMENTACION Y EFECTIVIDAD DE PROCEDIMIENTOS DE CONTROL Y VERIFICACION PARA EL ANALISIS COTEJO Y DEPURACION DE LAS BASES DE DATOS Y DE LOS REGISTROS CONTABLES</t>
  </si>
  <si>
    <t>REALIZAR VERIFICACIONES TRIMESTRALES ENTRE DOCUMENTO DE DETERIORO ENVIADO POR EJECUCIONES FISCALES DE HACIENDA Y EL AREA JURIDICA SOBRE VALOR DE DETERIORO SEGÚN LISTADO</t>
  </si>
  <si>
    <t>VERIFICACIONES TRIMESTRALES</t>
  </si>
  <si>
    <t>ACTAS DE VERIFICACION</t>
  </si>
  <si>
    <t>Se adjunta solicitud enviada a Hacienda y respuesta de la misma</t>
  </si>
  <si>
    <t>radicados:
20225910099882
20225930729331</t>
  </si>
  <si>
    <t>3.3.1.3</t>
  </si>
  <si>
    <t>HALLAZGO ADMINISTRATIVO  POR SOBREESTIMACIONES EN LAS SUBCUENTAS 1605 TERRENOS PENDIENTES POR LEGALIZAR Y 1615- CONSTRUCCIONES EN CURSO- EDIFICACIONES; POR LEGALIZACIONES DE LOS TERRENOS Y CONTRATOS LIQUIDADOS DE CONSTRUCCIONES POR $4.174.250.000 Y $7.480.745.471, QUE NO GARANTIZAN LA RAZONABILIDAD, CONFIABILIDAD Y VERACIDAD DE SUS SALDOS.</t>
  </si>
  <si>
    <t>ESTAS SOBREESTIMACIONES AFECTAN EL PATRIMONIO ASI COMO LA VERIFICABILIDAD RELEVANCIA REPRESENTACION FIEL DE LA INFORMACION Y LA RAZONABILIDAD DE LOS SALDOS CONSIGNADOS EN ESTAS SUBCUENTAS 1605 Y 1615</t>
  </si>
  <si>
    <t>3.3.1.4</t>
  </si>
  <si>
    <t>HALLAZGO ADMINISTRATIVO  POR SOBREESTIMACIONES EN CUANTÍA DE $31.627.958.956; POR REGISTROS DE CONTRATOS, QUE: SE ENCUENTRAN LIQUIDADOS (EN SERVICIO DE LA COMUNIDAD); QUE NO CORRESPONDE A RED CARRETERA Y CON GIROS TOTALES QUE NO CUMPLEN CON EL RECONOCIMIENTO, MEDICIÓN Y REVELACIÓN ACORDE CON EL MARCO NORMATIVO PARA ENTIDADES DEL GOBIERNO.</t>
  </si>
  <si>
    <t>FALTA DE DEFINICION DE POLÍTICAS CONTABLES COMPLETAS DETALLADAS PARA LOS BIENES DE USO PUBLICO Y DE GESTION Y ACCIONES NECESARIAS REQUERIDAS PARA QUE CON LA DEFINICIÓN DE POLÍTICAS CONTABLES</t>
  </si>
  <si>
    <t>3.3.1.5</t>
  </si>
  <si>
    <t>HALLAZGO ADMINISTRATIVO  POR SUBESTIMACIONES EN CUANTÍA DE $2.287.768.259; POR CONTRATOS E INTERVENTORÍAS NO IDENTIFICADOS, NI CLASIFICADOS, NI REGISTRADOS, EN LA SUBCUENTA 170501, AFECTANDO LA RAZONABILIDAD DE ESTA SUBCUENTA POR FALTA DE RECONOCIMIENTO, MEDICIÓN, REVELACIÓN Y REGISTRO DE ESTOS HECHOS ECONÓMICOS.</t>
  </si>
  <si>
    <t>FALTA DE DEFINICION DE POLITICAS CONTABLES COMPLETAS DETALLADAS PARA LOS BIENES DE USO PUBLICO ACORDES CON EL RECONOCIMIENTO MEDICION REVELACION DEL MARCO NORMATIVO PARA ENTIDADES PÚBLICAS</t>
  </si>
  <si>
    <t>3.3.1.6</t>
  </si>
  <si>
    <t>HALLAZGO ADMINISTRATIVO  POR SOBREESTIMACIÓN DE $1.811.226.888, ORIGINADA POR REGISTRO DE CONTRATOS LIQUIDADOS Y/O QUE NO CORRESPONDEN A PARQUES; SIN DEPURACIÓN PARA EL RECONOCIMIENTO, MEDICIÓN Y REVELACIÓN DE LOS ÍTEMS INTERVENIDOS Y GIRADOS POR CONCEPTO DE PARQUES</t>
  </si>
  <si>
    <t>LA IDENTIFICACION CLASIFICACION MEDICION REGISTRO Y REVELACION DE ESTOS HECHOS ECONOMICOS QUE ARTICULADOS A UN EFECTIVO SISTEMA DE INFORMACION Y COORDINACION ENTRE LAS DEPENDENCIAS GARANTICEN LA EFICIENCIA Y EFICACIA EN EL PROCESAMIENTO Y GENERACION DE LA INFORMACION FINANCIERA</t>
  </si>
  <si>
    <t>3.3.1.7</t>
  </si>
  <si>
    <t>HALLAZGO ADMINISTRATIVO  POR SUBESTIMACIONES EN CUANTÍA DE  $9.165.458.879; POR CONTRATOS E INTERVENTORÍAS NO IDENTIFICADOS, NI CLASIFICADOS, NI REGISTRADOS, EN LA SUBCUENTA 170505, AFECTANDO LA RAZONABILIDAD DE ESTA SUBCUENTA POR FALTA DE RECONOCIMIENTO, MEDICIÓN, REVELACIÓN Y REGISTRO DE ESTOS HECHOS ECONÓMICOS</t>
  </si>
  <si>
    <t>3.3.1.8</t>
  </si>
  <si>
    <t>HALLAZGO ADMINISTRATIVO  POR SOBREESTIMACIÓN EN $998.806.402 POR CONTRATO TOTALMENTE GIRADO CUYO OBJETO NO CORRESPONDEN A LA DINÁMICA DE LA CUENTA, ASÍ COMO POR LAS DEFICIENCIAS EN EL NÚMERO DE CONTRATO Y EL CONTRATISTA, NO ACORDES CON LO REGISTRADO</t>
  </si>
  <si>
    <t>CON LO ANTERIOR SE DETERMINO QUE NI EL NUMERO DE CONTRATO NI EL CONTRATISTA SE ENCUENTRAN ACORDE CON LO REGISTRADO EN CONTABILIDAD Y QUE LAS OPERACIONES CONFORME A LOS OBJETOS DE ESTOS CONTRATOS NO CORRESPONDEN A LA INTERVENCION DE VIAS PARQUES PLAZAS ETC</t>
  </si>
  <si>
    <t>3.3.1.9</t>
  </si>
  <si>
    <t>HALLAZGO ADMINISTRATIVO  POR SOBREESTIMACIONES DE $33.873.966.414; POR REGISTROS DE CONTRATOS CON GIROS TOTALES SIN EL RECONOCIMIENTO, MEDICIÓN Y REVELACIÓN DE LOS ÍTEMS INTERVENIDOS PARA LA SUBCUENTA 171001; NO SOPORTADOS, NI DEPURADOS DESDE EL 2013; Y POR OTROS, EN LA 171090 QUE NO CORRESPONDEN A REHABILITACIÓN O MEJORAMIENTO ACORDES CON LO ESTIPULADO EN EL MARCO NORMATIVO PARA ENTIDADES DEL GOBIERNO.</t>
  </si>
  <si>
    <t>3.3.3.1</t>
  </si>
  <si>
    <t>HALLAZGO ADMINISTRATIVO ORIGINADO EN EL BAJO NIVEL DE CONFIABILIDAD DE LOS REGISTROS</t>
  </si>
  <si>
    <t>SE OBSERVA DIFERENCIA EN LOS REGISTROS DE VALORES MENSUALES DE LOS COMPROMISOS SUSCRITOS EN EL FDL DE FONTIBON DURANTE LOS MESES DE FEBRERO ABRIL MAYO JUNIO JULIO AGOSTO OCTUBRE NOVIEMBRE Y DICIEMBRE DE 2021 DE ACUERDO A LO REPORTADO EN SIVICOF FORMULARIO CB-0126</t>
  </si>
  <si>
    <t>REALIZAR CONSULTA A LA CONTRALORIA DE BOGOTA RELACIONADA CON EL REPORTE DEL FORMATO BASADA EN EL CONCEPTO QUE ENTREGO SECRETARIA DISTRITAL DE HACIENDA</t>
  </si>
  <si>
    <t>SOLICITUD CONSULTA</t>
  </si>
  <si>
    <t>CONSULTA REALIZADA</t>
  </si>
  <si>
    <t>PRESUPUESTO</t>
  </si>
  <si>
    <t>Se adjunta oficio con solicitud</t>
  </si>
  <si>
    <t>3.1.3.1</t>
  </si>
  <si>
    <t>HALLAZGO ADMINISTRATIVO POR LO ESTABLECIDO EN EL CASO NO. 1. “DEFICIENCIA CONSTRUCTIVA ACTIVIDAD 30.5.2 SUMINISTRO E INSTALACIÓN ENCHAPE DE LÁMINAS TIPO TRESPA 8MM HUNTER DOUGLAS” Y CASO NO. 2. “DEFICIENCIAS CONSTRUCTIVA ACTIVIDAD DE REVOQUE REALIZADO EN LOS MUROS PERIMETRALES DE ANTEPECHO ZONA TERRAZA”, EN EL CONTRATO DE OBRA PÚBLICA NO. 193 DE 2015</t>
  </si>
  <si>
    <t>DEFICIENCIAS CONSTRUCTIVAS</t>
  </si>
  <si>
    <t>REQUERIR AL INTERVENTOR Y AL CONTRATISTA DEL CONTRATO DE OBRA PÚBLICA NO. 193 DE 2015, EL CRONOGRAMA DEFINITIVO DE LAS REPARACIONES REQUERIDAS PARA REVISIÓN TÉCNICA.</t>
  </si>
  <si>
    <t>SOLICITUDES REALIZADAS</t>
  </si>
  <si>
    <t>N° DE SOLICITUDES / 2</t>
  </si>
  <si>
    <t>AGDL - FUNCIONAMIENTO</t>
  </si>
  <si>
    <t>2021-07-01</t>
  </si>
  <si>
    <t>2022-06-30</t>
  </si>
  <si>
    <t>Mediante radicado 20235900066171 del 10 de febrero del 2023, se enviaron evidencias a la contraloría de las acciones de mejora en estado incumplido</t>
  </si>
  <si>
    <t>radicados:
20215920343981
20215920497441
20215920511781
20225900818301</t>
  </si>
  <si>
    <t>HALLAZGO ADMINISTRATIVO POR DEFICIENCIA EN LA PLANEACIÓN, EJECUCIÓN, CONTROL Y SEGUIMIENTO AL PLAN DE DESARROLLO LOCAL.</t>
  </si>
  <si>
    <t>FACTURACIÓN DE BIENES EXCLUIDOS DEL PAGO DE IMPUESTO AL VALOR AGREGADO IVA</t>
  </si>
  <si>
    <t>SOLICITAR EL AJUSTE DE LAS FACTURAS PAGADAS AL PROVEEDOR DEL CONTRATO DE SUMINISTRO 240 DE 2020, DONDE DISCRIMINE LOS ITEMS CON IVA Y LOS EXENTOS.</t>
  </si>
  <si>
    <t>SOLICITUD</t>
  </si>
  <si>
    <t>AGDL - CONTABILIDAD</t>
  </si>
  <si>
    <t>Se envía evidencias a la contraloría mediante radicado 20235910013592. Se observa que no se adjuntan las evidencias aportadas en el 2021.</t>
  </si>
  <si>
    <t>Radicado 20215920351261
20215920502261
Documentos de pago Aliados de Colombia</t>
  </si>
  <si>
    <t>HALLAZGO ADMINISTRATIVO POR MAYORES Y MENORES VALORES EN CONTABILIDAD POR $591.744.544 Y $50.132.690, RESPECTIVAMENTE, FRENTE A LO REPORTADO EN JURÍDICA DEL FDLF; DEBIDO A BASES DE DATOS NO ACTUALIZADAS Y CONCILIACIONES INEFICIENTES, QUE NO GARANTIZAN LA RAZONABILIDAD, CONFIABILIDAD Y VERACIDAD DE SALDOS PRESENTADOS EN LAS DIFERENTES ÁREAS.</t>
  </si>
  <si>
    <t>DIFERENCIAS EN LOS VALORES REGISTRADOS EN CONTABILIDAD, FRENTE A LO REPORTADO EN JURÍDICA DEL FDLF.</t>
  </si>
  <si>
    <t>REALIZAR LAS CONCILIACIONES ENTRE LA OFICINA DE CONTABILIDAD Y EL AGPJ.</t>
  </si>
  <si>
    <t>CONCILIACIONES COBRO PERSUASIVO</t>
  </si>
  <si>
    <t>N° DE CONCILIACIONES REALIZADAS / NO. DE CONCILIACIONES DE COBRO PERSUASIVO</t>
  </si>
  <si>
    <t>CONTABILIDAD ÁREA DE  GESTIÓN POLICIVA Y JURÍDICA DESPACHO</t>
  </si>
  <si>
    <t>Documentos de 4 conciliaciones.</t>
  </si>
  <si>
    <t>HALLAZGO ADMINISTRATIVO POR MAYORES Y MENORES VALORES EN CONTABILIDAD POR $102.140.002 Y $23.862.884, RESPECTIVAMENTE, FRENTE A LO REPORTADO EN SICO- DETERIORO DE CARTERA; DEBIDO A LA FALTA DE COMUNICACIÓN Y CONCILIACIÓN PERMANENTE Y DEPURADA, QUE NO GARANTIZAN LA RAZONABILIDAD, CONFIABILIDAD Y VERACIDAD DE SALDOS PRESENTADOS EN LAS DIFERENTES ÁREAS.</t>
  </si>
  <si>
    <t>DIFERENCIAS EN LOS VALORES REGISTRADOS EN CONTABILIDAD, FRENTE A LO REPORTADO EN SICO.</t>
  </si>
  <si>
    <t>CONCILIACIONES COBRO COACTIVO</t>
  </si>
  <si>
    <t>N° DE CONCILIACIONES REALIZADAS / NO. DE CONCILIACIONES DE COBRO COACTIVO PROGRAMADAS</t>
  </si>
  <si>
    <t>HALLAZGO ADMINISTRATIVO POR DEFICIENCIAS EN LOS REGISTROS DE OPERACIONES SIN SOPORTES IDÓNEOS, NI DEPURACIÓN; NO CONSISTENTES CON EL HECHO ECONÓMICO Y SIN LA CLASIFICACIÓN, IDENTIFICACIÓN Y REGISTRO, EN FORMA PROPORCIONAL DE ESTOS BIENES Y POR CONTRATOS Y CONVENIOS NO IDENTIFICADOS, NI CLASIFICADOS, NI REGISTRADOS EN LA SUBCUENTA 170501; GENERANDO INCERTIDUMBRE POR $26.078.618.216.</t>
  </si>
  <si>
    <t>DEFICIENCIAS EN LOS REGISTROS DE OPERACIONES</t>
  </si>
  <si>
    <t>REALIZAR CONCILIACIÓN DE LA CUENTA DE BIENES DE USO PÚBLICO - CUENTA 17 -</t>
  </si>
  <si>
    <t>CONCILIACIONES BIENES DE USO PÚBLICO</t>
  </si>
  <si>
    <t>N° DE CONCILIACIONES REALIZADAS / NO. DE CONCILIACIONES PROGRAMADAS</t>
  </si>
  <si>
    <t>CONTABILIDAD ÁREA DE  ÁREA DE GESTIÓN DE DESARROLLO LOCAL DESPACHO</t>
  </si>
  <si>
    <t xml:space="preserve">Se envía evidencias a la contraloría mediante radicado 20235910013592. </t>
  </si>
  <si>
    <t>Se adjuntan soportes de una conciliación</t>
  </si>
  <si>
    <t>CUMPLIDA INEFECTIVA</t>
  </si>
  <si>
    <t>HALLAZGO ADMINISTRATIVO ORIGINADO EN LA FALTA DE LEVANTAMIENTO ACTUALIZADO, DETALLADO E INDIVIDUALIZADO DE LOS PARQUES DE LA LOCALIDAD Y DE CONTRATOS NO IDENTIFICADOS NI REGISTRADOS PARA EL RECONOCIMIENTO, MEDICIÓN Y REVELACIÓN DE ÍTEMS INTERVENIDOS Y GIRADOS ENTRE 2018 Y 2020 QUE GENERAN INCERTIDUMBRE POR EL SALDO DE ESTA CUENTA POR$1.811.226.888.</t>
  </si>
  <si>
    <t>FALTA DE LEVANTAMIENTO ACTUALIZADO, DETALLADO E INDIVIDUALIZADO DE LOS PARQUES DE LA LOCALIDAD</t>
  </si>
  <si>
    <t>HALLAZGO ADMINISTRATIVO POR SOBREESTIMACIÓN EN $998.806.402 POR CONTRATO CUYO OBJETO NO CORRESPONDEN A LA DINÁMICA DE LA CUENTA, ASÍ COMO POR LAS DEFICIENCIAS EN EL NÚMERO DE CONTRATO Y EL CONTRATISTA, NO ACORDES CON LO REGISTRADO.</t>
  </si>
  <si>
    <t>SOBREESTIMACIÓN EN LA CUENTA DE BIENES DE USO PÚBLICO POR CONTRATO CUYO OBJETO NO CORRESPONDEN A LA DINÁMICA DE LA CUENTA.</t>
  </si>
  <si>
    <t>HALLAZGO ADMINISTRATIVO POR TRASLADO DE REGISTROS EN LA SUBCUENTA 171001 CON DEFICIENCIAS EN LA CLASIFICACIÓN, RECONOCIMIENTO, MEDICIÓN Y REVELACIÓN EN EL 2019; SIN SOPORTES NI DEPURACIÓN DESDE EL AÑO 2013; Y POR CONTRATOS EJECUTADOS Y GIRADOS DE VÍAS Y PARQUES; NO ACTIVADOS, NI IDENTIFICADOS, Y PUESTOS AL SERVICIO DE LA COMUNIDAD, GENERANDO INCERTIDUMBRE POR $33.671.963.728.</t>
  </si>
  <si>
    <t>TRASLADO DE REGISTROS EN LA SUBCUENTA 171001 CON DEFICIENCIAS EN LA CLASIFICACIÓN, RECONOCIMIENTO, MEDICIÓN Y REVELACIÓN</t>
  </si>
  <si>
    <t>HALLAZGO ADMINISTRATIVO POR LA FALTA DE REGISTROS Y MOVIMIENTOS DE ESTA SUBCUENTA, POR LA PÉRDIDA DE CAPACIDAD OPERATIVA DE BIENES DE USO PÚBLICO Y DEPRECIACIÓN NO CALCULADA DE BIENES EN SERVICIO DESDE EL AÑO 2018 A 31 DE DICIEMBRE DEL AÑO2020; ASÍ COMO LA DE VÍAS Y PARQUES NO TRASLADADOS A LA CUENTA 1710, YA EJECUTADOS Y EN SERVICIO DE LA COMUNIDAD; GENERANDO INCERTIDUMBRE POR $7.406.195.549.</t>
  </si>
  <si>
    <t>FALTA DE REGISTROS Y MOVIMIENTOS DE LA SUBCUENTA 1710.</t>
  </si>
  <si>
    <t>HALLAZGO ADMINISTRATIVO ORIGINADA POR DIFERENCIAS E INCONSISTENCIAS EN LOS REGISTROS CONTABLES, FRENTE A LAS CIFRAS REPORTADAS DE SHD-TESORERÍA, POR MENORES VALORES EN CONTABILIDAD DE $110.518.432, SIN CONCILIACIONES MENSUALES EFECTIVAS QUE GENEREN CIFRAS RAZONABLES.</t>
  </si>
  <si>
    <t>DIFERENCIAS E INCONSISTENCIAS EN LOS REGISTROS CONTABLES, FRENTE A LAS CIFRAS REPORTADAS DE SHD-TESORERÍA</t>
  </si>
  <si>
    <t>REALIZAR LAS CONCILIACIONES ENTRE LA OFICINA DE CONTABILIDAD Y TESORERÍA DISTRITAL</t>
  </si>
  <si>
    <t>CONCILIACIONES TESORERÍA</t>
  </si>
  <si>
    <t>N° DE CONCILIACIONES REALIZADAS</t>
  </si>
  <si>
    <t>CONTABILIDAD DESPACHO</t>
  </si>
  <si>
    <t>Se adjuntan soportes de varias conciliaciones</t>
  </si>
  <si>
    <t>HALLAZGO ADMINISTRATIVO ORIGINADA POR INCONSISTENCIAS EN LOS REGISTROS CONTABLES, DEL CONVENIO 1292 Y DEL CONTRATO 1 (CONTRATO 133 DE 2010) DE LA UAERMV; POR FALTA DE LEGALIZACIÓN DE ESTOS RECURSOS DESDE LA VIGENCIA 2018; GENERÁNDOSE INCERTIDUMBRE POR $6.579.405.885.</t>
  </si>
  <si>
    <t>INCONSISTENCIAS EN LOS REGISTROS CONTABLES, DEL CONVENIO 1292.</t>
  </si>
  <si>
    <t>ENVIAR COMUNICACIÓN AL ÁREA JURÍDICA PARA VALIDAR EL ESTADO DEL CONVENIO 1292.</t>
  </si>
  <si>
    <t>COMUNICACIONES ENVIADAS</t>
  </si>
  <si>
    <t>N° COMUNICACIONES ENVIADAS</t>
  </si>
  <si>
    <t>AGDL - INFRAESTRUCTURA</t>
  </si>
  <si>
    <t>Se adjunta documento enviado y respuesta</t>
  </si>
  <si>
    <t>INCONSISTENCIAS EN LOS REGISTROS CONTABLES, DEL CONTRATO 133 DE 2010.</t>
  </si>
  <si>
    <t>ENVIAR COMUNICACIÓN A UAERMV PARA VALIDAR EL ESTADO DEL CONTRATO 133 DE 2010</t>
  </si>
  <si>
    <t>Se envía evidencias a la contraloría mediante radicado 20235910013592.</t>
  </si>
  <si>
    <t>HALLAZGO ADMINISTRATIVO, ORIGINADO EN EL BAJO NIVEL DE CONFIABILIDAD DE LOS REGISTROS, ORIGINADO EN LAS DIFERENCIAS EN VALORES MENSUALES DE COMPROMISOS SUSCRITOS DURANTE LOS MESES DE FEBRERO, ABRIL, JUNIO, AGOSTO, SEPTIEMBRE, OCTUBRE, NOVIEMBRE Y DICIEMBRE DE 2020, DE ACUERDO A LO REPORTADO EN LOS FORMULARIOS CB-0126 Y CB-0103</t>
  </si>
  <si>
    <t>DIFERENCIA EN LOS REGISTROS DE VALORES MENSUALES DE LOS COMPROMISOS SUSCRITOS EN EL FDL DE FONTIBÓN, DE ACUERDO CON LO REPORTADO EN SIVICOF, FORMULARIO CB-0126 VERSUS LO REPORTADO EN EL FORMULARIO CB-0103.</t>
  </si>
  <si>
    <t>REQUERIR A LA DIRECCIÓN DISTRITAL DE PRESUPUESTO DE  LA SECRETARÍA DISTRITAL DE HACIENDA, PARA VALIDAR LA INFORMACIÓN REPORTADA EN EL FORMULARIO CB0103 Y CB0126. CON EL OBJETIVO DE DETERMINAR LA CAUSA DE LAS DIFERENCIAS PRESENTADAS.</t>
  </si>
  <si>
    <t>AGDL - DESPACHO</t>
  </si>
  <si>
    <t>HALLAZGO ADMINISTRATIVO ORIGINADA EN CAUSACIONES QUE SUPERAN EL MONTO DE LOS GIROS, OPERACIONES SIN SOPORTES IDÓNEOS; DIFERENCIAS EN RECONOCIMIENTO, MEDICIÓN Y REVELACIÓN DE BIENES, QUE GENERAN INCERTIDUMBRE EN LA 170500 BIENES DE USO PÚBLICO EN CONSTRUCCIÓN – SUBCUENTA – AUXILIAR 170501 RED CARRETERA $22.492.081.363</t>
  </si>
  <si>
    <t>CAUSACIONES QUE SUPERAN EL MONTO DE LOS GIROS, OPERACIONES SIN SOPORTES IDÓNEO.</t>
  </si>
  <si>
    <t>REALIZAR CONCILIACIÓN MENSUAL  CON LOS SOPORTES GENERADOS EN LOS  REGISTROS CONTABLES, CAUSACIONES Y RECLASIFICACIONES DE LA CUENTAS</t>
  </si>
  <si>
    <t>CONCILIACIONES CONTABLES, CAUSACIONES Y RECLASIFICACIONES DE LA CUENTAS REALIZADAS</t>
  </si>
  <si>
    <t>NO. DE CONCILIACIONES, CONTABLES, CAUSACIONES Y RECLASIFICACIONES DE LA CUENTAS REALIZADAS.</t>
  </si>
  <si>
    <t>ÁREA DE GESTIÓN DE DESARROLLO LOCAL - CONTABILIDAD</t>
  </si>
  <si>
    <t>2020-05-12</t>
  </si>
  <si>
    <t>2021-05-11</t>
  </si>
  <si>
    <t>Se adjuntaron soportes de los ajustes realizados</t>
  </si>
  <si>
    <t>HALLAZGO ADMINISTRATIVO ORIGINADO EN LA FALTA DE RECONOCIMIENTO, MEDICIÓN Y REVELACIÓN DE ÍTEMS INTERVENIDOS Y GIRADOS EN 2018 Y 2019 QUE GENERAN INCERTIDUMBRE EN LOS ESTADOS FINANCIEROS; EN LA CUENTA 1705, BIENES DE USO PÚBLICO EN CONSTRUCCIÓN – SUBCUENTA – AUXILIAR 170505  PARQUES RECREACIONALES $1.811.226.888</t>
  </si>
  <si>
    <t>FALTA DE RECONOCIMIENTO, MEDICIÓN Y REVELACIÓN DE ÍTEMS INTERVENIDOS Y GIRADOS</t>
  </si>
  <si>
    <t>REALIZAR CONCILIACIONES  TRIMESTRALES ENTRE LAS ÁREAS DE CONTABILIDAD E  INFRAESTRUCTURA PARA GENERERAR EL RECONOCIMIENTO Y ACTULIZACION DE LA INFORMACION RELACIONADA  CON LOS PARQUES DE LA LOCALIDAD</t>
  </si>
  <si>
    <t>NO. DE CONCILIACIONES REALIZADAS</t>
  </si>
  <si>
    <t>ÁREA DE GESTIÓN DE DESARROLLO LOCAL - CONTABILIDAD E INFRAESTRUCTURA</t>
  </si>
  <si>
    <t>HALLAZGO ADMINISTRATIVO ORIGINADO EN DEFICIENCIAS EN CLASIFICACIÓN DE CUENTA, CONTRATOS PAGOS NO PUESTOS EN SERVICIO, GIROS Y SALDOS DE CUENTA NO ACTIVADOS, NI IDENTIFICADOS, EN LA SUBCUENTA SUBCUENTA 171000 BIENES DE USO PÚBLICO EN SERVICIO POR $33.671.963.729</t>
  </si>
  <si>
    <t>DEFICIENCIAS EN CLASIFICACIÓN DE CUENTA, CONTRATOS PAGOS NO PUESTOS EN SERVICIO, GIROS Y SALDOS DE CUENTA NO ACTIVADOS, NI IDENTIFICADOS.</t>
  </si>
  <si>
    <t>REALIZAR CONCILIACIONES TRIMESTRALES  POR  PARTE DEL ÁREA DE CONTABILIDAD  E INFRASTRUCTURA PARA ESTABLECER LA INFORMACIÓN QUE SE REQUIERE PARA  LA CLASIFICACIÓN, RECONOCIMIENTO, MEDICIÓN, REVELACIÓN Y REGISTRO DE LOS  HECHOS ECONÓMICOS CON DOCUMENTOS QUE SUSTENTEN LO REALIZADO EN LA MALLA VIAL.</t>
  </si>
  <si>
    <t>HALLAZGO ADMINISTRATIVO ORIGINADO EN LA FALTA DE REGISTROS DE UNA SUBCUENTA, PÉRDIDA DE CAPACIDAD OPERATIVA DE BIENES DE USO PÚBLICO Y DEPRECIACIÓN NO CALCULADA DE BIENES EN SERVICIO, EN LA SUBCUENTA –AUXILIAR 1785 AMORTIZACIÓN ACUMULADA DE BIENES DE USO PÚBLICO</t>
  </si>
  <si>
    <t>FALTA DE REGISTROS DE UNA SUBCUENTA, PÉRDIDA DE CAPACIDAD OPERATIVA DE BIENES DE USO PÚBLICO Y DEPRECIACIÓN NO CALCULADA DE BIENES EN SERVICIO.</t>
  </si>
  <si>
    <t>REALIZAR CONCILIACIONES MESUALES CON LAS  ÁREAS PRESUPUESTO, ALMACÉN  E INFRAESTRUCTURA  FUENTES DE INFORMACIÓN APORTANDO  DOCUMENTOS SOPORTES IDÓNEOS COMO REPORTES Y BASES DE DATOS DETALLADAS, INDIVIDUALIZADAS Y ACTUALIZADAS  AL ÁREA DE CONTABILIDAD</t>
  </si>
  <si>
    <t>HALLAZGO ADMINISTRATIVO ORIGINADO EN DIFERENCIAS E INCONSISTENCIAS EN CONCILIACIÓN Y EN REGISTROS DE LA SUBCUENTA SECRETARIA DISTRITAL DE HACIENDA Y POR NO LEGALIZACIÓN DE RECURSOS DE LA UAEMV ORIGINANDO INCERTIDUMBRE DE SALDOS, EN LA CUENTA 1908-RECURSOS ENTREGADOS EN ADMINISTRACIÓN. SUBCUENTA 190801 EN ADMINISTRACIÓN.</t>
  </si>
  <si>
    <t>DIFERENCIAS E INCONSISTENCIAS EN CONCILIACIÓN Y EN REGISTROS DE LA  CUENTA BIENES DE BENEFICIO Y USO PÚBLICO EN CONSTRUCCIÓN.</t>
  </si>
  <si>
    <t>REALIZAR CONCILIACIÓN MENSUAL  PARA LA LEGALIZACIÓN DE RECURSOS, EN LA CUENTA BIENES DE BENEFICIO Y USO PÚBLICO EN CONSTRUCCIÓN.</t>
  </si>
  <si>
    <t>NO. DE CONCILIACIONES REALIZADAS.</t>
  </si>
  <si>
    <t>3.2.1</t>
  </si>
  <si>
    <t>HALLAZGO ADMINISTRATIVO ORIGINADO EN INCUMPLIMIENTO DE ACCIÓN CORRECTIVA 3.1.3.1. DE LA AUDITORÍA DE REGULARIDAD 118 DEL PLAN DE AUDITORÍA DISTRITAL PAD 2021.</t>
  </si>
  <si>
    <t>A PESAR DE HABERSE EJECUTADO VARIAS DE LAS REPARACIONES COMPROMETIDAS EN LA ACCION 1 DEL HALLAZGO 3.1.3.1. DE LA AUDITORIA 118 DEL PAD 2021; LA RELACIONADA CON LA OBTENCION DE LA CERTIFICACION DE LA RED CONTRAINCENDIOS NO SE CUMPLIO SIENDO ESTA LA MAS IMPORTANTE DE TODAS DADO EL ALTO NIVEL DE RIESGO AL QUE SE ENCUENTRA EXPUESTO EL FONDO DE DESARROLLO LOCAL DE FONTIBON</t>
  </si>
  <si>
    <t>CITAR AL CONTRATISTA, INTERVENTOR Y ASEGURADORA A AUDIENCIA DE INCUMPLIMIENTO</t>
  </si>
  <si>
    <t>AUDIENCIA</t>
  </si>
  <si>
    <t>AUDIENCIA REALIZADA</t>
  </si>
  <si>
    <t>2022-09-28</t>
  </si>
  <si>
    <t>2023-09-21</t>
  </si>
  <si>
    <t>Se solicitó modificación de la acción de mejora mediante radicado 20235920381041, sin obtener respuesta.</t>
  </si>
  <si>
    <t>Se solicitó modificación de la acción de mejora mediante radicado 20235920381041.</t>
  </si>
  <si>
    <t>SOLICITAR VISITA TECNICA A BOMBEROS PARA INICIAR CERTIFICACION DE CODENSA</t>
  </si>
  <si>
    <t>VISITA TECNICA REALIZADA</t>
  </si>
  <si>
    <t>FUNCIONAMIENTO</t>
  </si>
  <si>
    <t>radicado 202259000818301</t>
  </si>
  <si>
    <t>3.3.1</t>
  </si>
  <si>
    <t>. HALLAZGO ADMINISTRATIVO POR FALTA DE DOCUMENTOS SOPORTES EN ALGUNAS DE LAS PROPUESTAS Y POR INCUMPLIMIENTO EN EL DILIGENCIAMIENTO DE FORMATOS ESTABLECIDOS POR IDARTES EN SUS REQUISITOS.</t>
  </si>
  <si>
    <t>INCUMPLIMIENTO DE LOS INSTRUCTIVOS DEL OPERADOR ASI COMO FALTA DE CONTROL DE LOS SUPERVISORES EN LA APLICACION DE LOS PROCEDIMIENTOS; SITUACION QUE PONE EN RIESGO LOS RECURSOS PUBLICOS DEL FDL DE FONTIBON</t>
  </si>
  <si>
    <t>REQUERIR AL CONTRATISTA  PARA QUE CUMPLA CON LAS OBLIGACIONES DE ENTREGA DE LA INFORMACION EN FISICO Y NO MEDIANTE UN ENLACE</t>
  </si>
  <si>
    <t>OFICIO</t>
  </si>
  <si>
    <t>OFICIO ENVIADO</t>
  </si>
  <si>
    <t>CULTURA</t>
  </si>
  <si>
    <t>Correo de solicitud y respuesta</t>
  </si>
  <si>
    <t>HALLAZGO ADMINISTRATIVO CON INCIDENCIA FISCAL EN CUANTÍA DE $144.317.692,12, Y PRESUNTA INCIDENCIA DISCIPLINARIA; ORIGINADO EN FALLAS CONSTRUCTIVAS EN LAS OBRAS REALIZADAS EN EL JARDÍN INFANTIL LA GIRALDA ÍTEM 9: “SUMINISTRO E INSTALACIÓN DE CUBIERTA ECOROOF (INCLUIDO ESTRUCTURA DE REFUERZOS SI REQUIERE BAJANTES Y CANALES SEGÚN DISEÑO, ACCESORIOS DE INSTALACIÓN, ANDAMIO, HERRAMIENTAS Y EQUIPOS”.</t>
  </si>
  <si>
    <t>SE OBSERVA QUE EL JARDIN INFANTIL LA GIRALDA SE ENCUENTRA SIN UTILIZAR Y EN ESTADO DE DESUSO DEBIDO A UNA SERIE DE EVENTOS IRREGULARES SURGIDOS DE LA CUBIERTA INSTALADA, LO QUE CONLLEVA EL DETERIORO DE LAS AREAS INTERVENIDAS, POR LAS FILTRACIONES</t>
  </si>
  <si>
    <t>SE REALIZARA UNA CAPACITACION EN PROCEDIMIENTOS TECNICOS PARA LA CORRECTA INSTALACION DE ESTRUCTURAS, CUBIERTAS Y SISTEMAS DE DRENAJE QUE PERMITAN ADQUIRIR EL CONOCIMIENTO PARA LLEVAR A CABO PROCESOS CONSTRUCTIVOS QUE CUMPLAN CON LAS CONDICIONES Y ESPECIFICACIONES TECNICAS QUE PUEDAN SOLUCIONAR LAS NECESIDADES ENCONTRADAS</t>
  </si>
  <si>
    <t>CAPACITACION</t>
  </si>
  <si>
    <t>CAPACITACION REALIZADA</t>
  </si>
  <si>
    <t>INFRAESTRUCTURA</t>
  </si>
  <si>
    <t>2023-01-02</t>
  </si>
  <si>
    <t>2023-07-01</t>
  </si>
  <si>
    <t>Se realiza capacitación el día 18 de abril 2023, sobre los procedimientos técnicos para la instalación de cubiertas.</t>
  </si>
  <si>
    <t>Acta de reunión</t>
  </si>
  <si>
    <t>3.3.2</t>
  </si>
  <si>
    <t>HALLAZGO ADMINISTRATIVO CON PRESUNTA INCIDENCIA DISCIPLINARIA, ORIGINADO EN EL INCUMPLIMIENTO DE LA IDENTIFICACIÓN DE LA PROBLEMÁTICA DE NECESIDAD DENTRO DE LOS ESTUDIOS PREVIOS, ITEM 4.</t>
  </si>
  <si>
    <t>EN LA DESCRIPCION DE LA NECESIDAD DE LOS ESTUDIOS PREVIOS, SE IDENTIFICA QUE LAS CONDICIONES DE ATENCION A LA PRIMERA INFANCIA SON INSUFICIENTES EN CUANTO A LA DISPONIBILIDAD DE EQUIPAMIENTOS FISICOS ADECUADOS, DOTADOS, SEGUROS Y ACCESIBLES PARA LOS NINOS Y LAS NINAS, ADICIONAL A LAS CONDICIONES QUE PERMITAN EL GOCE DE SUS DERECHOS, EN EL MARCO DE LAS CONDICIONES DE VIDA SALUDABLE Y EL ACCESO A ESTANDARES NUTRICIONALES ADECUADOS, QUE LES PERMITA SU ADECUADO DESARROLLO</t>
  </si>
  <si>
    <t>SE REALIZARA UNA CAPACITACION A LAS AREAS DE INFRAESTRUCTURA Y DE PLANEACION, EN ARAS DE DAR CUMPLIMIENTO AL MANUAL DE CONTRATACION DE LA SECRETARIA DISTRITAL DE GOBIERNO, EN EL CUAL SE RELACIONEN LOS LINEAMIENTOS Y DIRECTRICES DE LOS PROCESOS CONTRACTUALES EN SUS DIFERENTES ETAPAS</t>
  </si>
  <si>
    <t>INFRAESTRUCTURA Y PLANEACION</t>
  </si>
  <si>
    <t>Se realiza capacitación el día 23 de mayo 2023, sobre el manual de contratación y su aplicación en la formulación y seguimiento de los proyectos de inversión.</t>
  </si>
  <si>
    <t>3.3.3</t>
  </si>
  <si>
    <t>HALLAZGO ADMINISTRATIVO CON PRESUNTA INCIDENCIA DISCIPLINARIA, ORIGINADO POR LA NO PUBLICACIÓN, O PUBLICACIÓN INOPORTUNA EN LA PLATAFORMA SECOP II, DE VARIOS DOCUMENTOS RELACIONADOS CON LOS CONTRATOS DE OBRA PÚBICA NOS. 273 DE 2018 Y 260 DE 2019,</t>
  </si>
  <si>
    <t>CONSULTADO EN EL SECOP, LOS CONTRATOS 273 DE 2018 Y 260 DE 2019 SE EVIDENCIA QUE LOS EXPEDIENTES CONTRACTUALES NO CUENTAN CON TODA LA DOCUMENTACION QUE DEBE ESTAR PUBLICADA EN EL SECOP EN LOS TIEMPOS ESTABLECIDOS, ASI COMO QUE NO TODOS LOS ACTOS CONTRACTUALES SE CARGARON EN EL APLICATIVO, LO CUAL NO ES GARANTIA DEL PRINCIPIO DE PUBLICIDAD PREVISTO TANTO EN LA LEY 1150/2011, COMO EN LA LEY DE TRANSPARENCIA NO. 1712 DE 2014</t>
  </si>
  <si>
    <t>SE REALIZARAN CAPACITACIONES CORRESPONDIENTES AL CARGUE DE LOS DOCUMENTOS PRECONTRACTUALES, CONTRACTUALES Y POSCONTRACTUALES DE CADA UNO DE LOS CONTRATOS SUSCRITOS POR EL FONDO DE DESARROLLO LOCAL, ASI MISMO, DE LOS INFORMES DE EJECUCION DE CONFORMIDAD CON EL MANUAL DE CONTRATACION.</t>
  </si>
  <si>
    <t>CAPACITACIONES REALIZADAS</t>
  </si>
  <si>
    <t>2023-12-20</t>
  </si>
  <si>
    <t>Se participa en jornada de capacitación CONTRATACIÓN LOCAL - SECOP II PARA SUPERVISORES
26-07-2023</t>
  </si>
  <si>
    <t>Se adjunta listado de asistencia</t>
  </si>
  <si>
    <t>3.3.4</t>
  </si>
  <si>
    <t>HALLAZGO ADMINISTRATIVO CON PRESUNTA INCIDENCIA DISCIPLINARIA, ORIGINADO EN INCUMPLIMIENTO DE NORMA ARCHIVÍSTICA.</t>
  </si>
  <si>
    <t>SE EVIDENCIA LA FALTA DE ALGUNOS DOCUMENTOS SOPORTES DEL CONTRATO TALES COMO HOJAS DE VIDA DEL EQUIPO DE TRABAJO COMPUESTO POR DIRECTOR DE OBRA, RESIDENTE DE OBRA, SSTMA Y ASESOR SOCIAL, PRORROGA DEL CONTRATO DE OBRA, LA AMPLIACION DE LAS POLIZAS POR LA PRORROGA DEL CONTRATO, LAS ACTAS DE RECIBO FINAL DE OBRA Y LA DE LIQUIDACION CONTRACTUAL, ENTRE OTROS</t>
  </si>
  <si>
    <t>SE REALIZARA UNA CAPACITACION A A LOS APOYOS DE SUPERVISION, EN ARAS DE DAR CUMPLIMIENTO AL MANUAL DE CONTRATACION Y EL INSTRUCTIVO DE MODIFICACIONES CONTRACTUALES DE LA SECRETARIA DISTRITAL DE GOBIERNO</t>
  </si>
  <si>
    <t>INFRAESTRUCTURA Y CONTRATACION</t>
  </si>
  <si>
    <t>3.3.5</t>
  </si>
  <si>
    <t>HALLAZGO ADMINISTRATIVO CON PRESUNTA INCIDENCIA DISCIPLINARIA, POR LA NO AMPLIACIÓN DE LAS PÓLIZAS CONTRACTUALES CON OCASIÓN DE LA PRÓRROGA CONTRACTUAL.</t>
  </si>
  <si>
    <t>SE PUDO CONSTATAR QUE HAY UNA DEFICIENTE JUSTIFICACION DE LA PRORROGA SUSCRITA EL 20 DE AGOSTO DE 2019,  NO SE ENCUENTRA NINGUNA RELACION DE CAUSALIDAD ENTRE LO ARGUMENTADO EN LA JUSTIFICACION, CON LA NECESIDAD DE PRORROGAR LA VIGENCIA DE LA POLIZA, LO QUE DENOTA TAMBIEN, FALTA DE PLANEACION EN LA REVISION INICIAL DE LA COBERTURA DE LA POLIZA</t>
  </si>
  <si>
    <t>SE REALIZARA CAPACITACION A LOS APOYOS A LA SUPERVISION DE LOS CONTRATOS DEL AREA DE INFRAESTRUCTURA, EN EL CUMPLIMIENTO  DEL MANUAL DE SUPERVISION E INTERVENTORIA Y DEL INSTRUCTIVO MODIFICACIONES CONTRACTUALES DE LA SECRETARIA DISTRITAL DE GOBIERNO</t>
  </si>
  <si>
    <t>Se realiza capacitación el día 12 de mayo 2023, sobre el manual de supervisión e interventoría y su aplicación en el seguimiento de los proyectos de inversión.</t>
  </si>
  <si>
    <t>3.3.6</t>
  </si>
  <si>
    <t>HALLAZGO ADMINISTRATIVO CON PRESUNTA INCIDENCIA DISCIPLINARIA, ORIGINADO EN LAS DEFICIENCIAS EN EL MANEJO DEL ARCHIVO DE GESTIÓN DOCUMENTAL DEL CONTRATO DE OBRA NO. 261 DE 2019.</t>
  </si>
  <si>
    <t>LA INEXISTENCIA DE VARIOS DOCUMENTOS DE LOS CONTRATOS 261 DE 2019 Y 239 DE 2020  EN EL EXPEDIENTE CONTRACTUAL, EVIDENCIA DEBILIDADES EN EL SISTEMA DE GESTION DOCUMENTAL DEL FDLF, TODA VEZ QUE LA TOTALIDAD DE LOS DOCUMENTOS GENERADOS EN LAS DIFERENTES FASES DEL PROCESO CONTRACTUAL DEBEN ESTAR INTEGRADOS A LA CARPETA DEL CONTRATO, MANTENIENDO ORDEN CRONOLOGICO</t>
  </si>
  <si>
    <t>SE REALIZARA UNA CAPACITACION A LOS APOYOS A LA SUPERVISION BRINDADA POR EL AREA DE GESTION DOCUMENTAL DEL FONDO, PARA DAR A CONOCER LA NORMATIVIDAD, MANUALES Y GUIAS QUE SE DEBEN TENER EN CUENTA PARA TENER EN UN EXPEDIENTE CONTRACTUAL QUE CONTENGA Y GARANTICE LA INFORMACION QUE DEBE REPOSAR EN EL MISMO</t>
  </si>
  <si>
    <t>INFRAESTRUCTURA Y GESTION DOCUMENTAL</t>
  </si>
  <si>
    <t>Se capacita al personal del área de infraestructura en el proceso establecido por el área de gestión documental para la entrega completa de expedientes. 23 mayo 2023</t>
  </si>
  <si>
    <t>Se capacita al personal del área de infraestructura en el proceso establecido por el área de gestión documental para la entrega completa de expedientes. 21 junio 2023</t>
  </si>
  <si>
    <t>3.3.7</t>
  </si>
  <si>
    <t>HALLAZGO ADMINISTRATIVO CON PRESUNTA INCIDENCIA DISCIPLINARIA, ORIGINADO EN FALLAS CONSTRUCTIVAS Y/O MALA CALIDAD DE LAS OBRAS REALIZADAS EN LOS SALONES COMUNALES PEDREGAL, SATURNO Y EL CARMEN</t>
  </si>
  <si>
    <t>SE PRESENTAN FALLAS CONSTRUCTIVAS EN LOS SALONES COMUNALES EL PEDREGAL, SATURNO Y EL CARMEN, LO QUE PERMITE OBSERVAR FALLAS EN LA ETAPA DE PLANEACION, POR NO REALIZARSE UN PREDIAGNOSTICO REAL QUE ESTIMARA DE MANERA ADECUADA LAS ACTIVIDADES A EJECUTAR ELABORADO CON BASE EN EL CONOCIMIENTO DE LAS JUNTAS DE ACCIÓN COMUNAL</t>
  </si>
  <si>
    <t>3.3.8</t>
  </si>
  <si>
    <t>HALLAZGO ADMINISTRATIVO, CON PRESUNTA INCIDENCIA DISCIPLINARIA POR NO EVIDENCIARSE UNA ADECUADA GESTIÓN DOCUMENTAL QUE DÉ CUENTA DEL CUMPLIMIENTO DE LOS PROCEDIMIENTOS Y/O ACTIVIDADES EN EL PROCESO CONTRACTUAL -COP-260-2019; CONCERNIENTES A UN ADECUADO PRE DIAGNÓSTICO, SOCIALIZACIÓN DE LAS OBRAS, ACTAS DE VECINDAD ENTRE OTRAS ACTIVIDADES</t>
  </si>
  <si>
    <t>SE EVIDENCIA UN EXPEDIENTE INCOMPLETO POR CUANTO NO SE CUENTA CON TODOS LOS SOPORTES QUE DEN CUENTA DE LA REALIZACION DE CADA UNA LAS OBLIGACIONES CONTRACTUALES</t>
  </si>
  <si>
    <t>2023-02-01</t>
  </si>
  <si>
    <t>HALLAZGO ADMINISTRATIVO CON PRESUNTA INCIDENCIA DISCIPLINARIA, ORIGINADO EN EL REZAGO EN EL CUMPLIMIENTO DE ALGUNAS METAS DE LA VIGENCIA 2022</t>
  </si>
  <si>
    <t>DEFICIENCIA EN EL CONTROL Y SEGUIMIENTO AL PLAN DE DESARROLLO LOCAL.</t>
  </si>
  <si>
    <t>REALIZAR INFORME DE ALERTAS TEMPRANAS SOBRE LOS PROYECTOS DE INVERSIÓN, ENFOCADO EN EL AVANCE DE LAS METAS, PARA LA TOMA DE DECISIONES.</t>
  </si>
  <si>
    <t>INFORME DE SEGUIMIENTO</t>
  </si>
  <si>
    <t>N° INFORMES REALIZADOS / 1</t>
  </si>
  <si>
    <t>AGDL - PLANEACIÓN</t>
  </si>
  <si>
    <t>2023-06-29</t>
  </si>
  <si>
    <t>2023-12-31</t>
  </si>
  <si>
    <t>Se realiza informe de alertas tempranas desde el área de Planeación, en el que se registra el balance presupuestal por proyectos de inversión y el avance físico de cada una de las metas del plan de desarrollo local.</t>
  </si>
  <si>
    <t>Informe de alertas tempranas</t>
  </si>
  <si>
    <t>3.2.1.2</t>
  </si>
  <si>
    <t>HALLAZGO ADMINISTRATIVO CON PRESUNTA INCIDENCIA DISCIPLINARIA ORIGINADO EN LA NO ENTREGA DEL FORMATO CBN-1113-2 INFORME AMBIENTAL, ACORDE CON LA REALIDAD DE LA EJECUCIÓN DE LA META, EN EL TEMA DE LA MAGNITUD</t>
  </si>
  <si>
    <t>DESCONOCIMIENTO DE LAS INSTRUCCIONES PARA EL CORRECTO DILIGENCIAMIENTO DEL DOCUMENTO ELECTRÓNICO CBN-1113-2.</t>
  </si>
  <si>
    <t>CAPACITAR A LOS FUNCIONARIOS Y/O CONTRATISTAS EN EL CORRECTO DILIGENCIAMIENTO DEL DOCUMENTO ELECTRÓNICO CBN-1113-2, TENIENDO EN CUENTA LAS INSTRUCCIONES DEL ANEXO D GUÍA GENERAL FORMATOS GESTIÓN AMBIENTAL</t>
  </si>
  <si>
    <t># CAPACITACIONES REALIZADAS</t>
  </si>
  <si>
    <t># CAPACITACIONES REALIZADAS/1</t>
  </si>
  <si>
    <t>CALIDAD</t>
  </si>
  <si>
    <t>3.2.2.1</t>
  </si>
  <si>
    <t>HALLAZGO ADMINISTRATIVO, ORIGINADO EN ERRORES DE MEDICIÓN DE LAS CANTIDADES DE OBRA EJECUTADAS EN EL PARQUE OFIR 09-245, Y ACEPTADAS POR EL CONTRATISTA DE OBRA QUE DEBERÁN SER DESCONTADAS EN LA LIQUIDACIÓN CONTRACTUAL.</t>
  </si>
  <si>
    <t>ERRORES DE MEDICIÓN DE LAS CANTIDADES DE OBRA EJECUTADAS EN EL PARQUE OFIR 09-245, Y ACEPTADAS POR EL CONTRATISTA DE OBRA QUE DEBERÁN SER DESCONTADAS EN LA LIQUIDACIÓN CONTRACTUAL.</t>
  </si>
  <si>
    <t>Liquidar el contrato 229-2022 para descontar el valor cobrado de mas.</t>
  </si>
  <si>
    <t>1 acta de liquidación</t>
  </si>
  <si>
    <t>Infraestructura</t>
  </si>
  <si>
    <t>HALLAZGO ADMINISTRATIVO CON PRESUNTA INCIDENCIA DISCIPLINARIA, ORIGINADO EN DEFICIENCIAS DE CONTROL, PUBLICIDAD Y GESTIÓN DOCUMENTAL, EVIDENCIADOS EN LOS SIGUIENTES CONTRATOS: PRESTACIÓN DE SERVICIOS NÚMEROS 310 DE 2021, 334 DE 2021, 316 DE 2021; DE SUMINISTRO NÚMERO 346 DE 2021, DE COMPRA VENTA NÚMERO 307 DE 2022 Y DE OBRA PÚBLICA NÚMERO 361 DE 2022</t>
  </si>
  <si>
    <t>DEFICIENCIAS DE CONTROL, PUBLICIDAD Y GESTIÓN DOCUMENTAL</t>
  </si>
  <si>
    <t>CAPACITAR A LOS FUNCIONARIOS Y/O CONTRATISTAS EN LOS PRINCIPIOS BÁSICOS DE LA GESTIÓN DOCUMENTAL Y CONFORMACIÓN DE EXPEDIENTES</t>
  </si>
  <si>
    <t># CAPACITACIONES REALIZADAS/2</t>
  </si>
  <si>
    <t>AGDL - ARCHIVO</t>
  </si>
  <si>
    <t>Se proyecta el memorando N°20235920007723 para socializar los lineamientos del proceso.</t>
  </si>
  <si>
    <t>1 Memorando</t>
  </si>
  <si>
    <t>Se realiza jornada de capacitación el día 7 se septiembre sobre los principios básicos del proceso de gestión documental.</t>
  </si>
  <si>
    <t xml:space="preserve">1 grabación
</t>
  </si>
  <si>
    <t>Se realiza jornada de capacitación el día 24 de octubre sobre los principios básicos del proceso de gestión documental.</t>
  </si>
  <si>
    <t>1 acta de reunión</t>
  </si>
  <si>
    <t>CAPACITAR A LOS RESPONSABLES DE LOS PROCESOS CONTRACTUALES EN EL CARGUE DE LOS DOCUMENTOS PRECONTRACTUALES, CONTRACTUALES Y POSCONTRACTUALES DE CADA UNO DE LOS CONTRATOS SUSCRITOS POR EL FONDO DE DESARROLLO LOCAL, ASI MISMO, DE LOS INFORMES DE EJECUCION DE CONFORMIDAD CON EL MANUAL DE CONTRATACION.</t>
  </si>
  <si>
    <t>AGDL - CONTRATACIÓN - PLANEACIÓN</t>
  </si>
  <si>
    <t>3.2.2.3</t>
  </si>
  <si>
    <t>HALLAZGO ADMINISTRATIVO CON PRESUNTA INCIDENCIA DISCIPLINARIA, ORIGINADO EN DEBILIDADES DE PLANEACIÓN, SUPERVISIÓN Y CONTROL, EVIDENCIADAS EN LOS SIGUIENTES CONTRATOS: DE PRESTACIÓN DE SERVICIOS NO. 310 DE 2021, 334 DE 2021, 316 DE 2021; ASÍ COMO DE SUMINISTRO NO. 346 DE 2021, DE COMPRA VENTA NO. 307 DE 2022, Y DE OBRA PÚBLICA NO. 361 DE 2022.</t>
  </si>
  <si>
    <t>DEBILIDADES DE PLANEACIÓN, SUPERVISIÓN Y CONTROL.</t>
  </si>
  <si>
    <t>CAPACITAR LOS SERVIDORES PÚBLICOS Y CONTRATISTAS, QUE PRESTAN SERVICIO COMO APOYO A LA SUPERVISIÓN, EN EL MANUAL DE SUPERVISIÓN E INTERVENTORÍA Y LA NORMATIVIDAD VIGENTE.</t>
  </si>
  <si>
    <t>SOCIALIZAR MEDIANTE CORREO ELECTRÓNICO EL MANUAL DE SUPERVISIÓN E INTERVENTORÍA JUNTO CON LA NORMATIVIDAD VIGENTE A TODOS  LOS FUNCIONARIOS Y CONTRATISTAS QUE BRINDAN EL APOYO A LA SUPERVISIÓN.</t>
  </si>
  <si>
    <t>SOCIALIZACIONES REALIZADAS</t>
  </si>
  <si>
    <t># SOCIALIZACIONES /2</t>
  </si>
  <si>
    <t>Desde el área de calidad se envió un correo a los apoyos a la supervisión el día 18/12/2023. El área de contratación también socializó con todo el equipo de la alcaldía local la información referente a la acción de mejora el día 26/12/2023</t>
  </si>
  <si>
    <t>2 correos electónicos enviados</t>
  </si>
  <si>
    <t>HALLAZGO ADMINISTRATIVO CON PRESUNTA INCIDENCIA DISCIPLINARIA, ORIGINADO EN LA OMISIÓN EN QUE INCURRE SERVIDOR PÚBLICO O PARTICULAR, EN DESARROLLO DE LOS DEBERES PROPIOS DEL CARGO O FUNCIÓN.</t>
  </si>
  <si>
    <t>OMISIÓN EN QUE INCURRE SERVIDOR PÚBLICO O PARTICULAR, EN DESARROLLO DE LOS DEBERES PROPIOS DEL CARGO O FUNCIÓN (ESTADOS FINANCIEROS)</t>
  </si>
  <si>
    <t>CAPACITAR A LOS SERVIDORES PÚBLICOS EN LA CARTA CIRCULAR NO. 121 (12 DE MAYO DE 2023) DE SECRETARIA DE HACIENDA</t>
  </si>
  <si>
    <t>Se realiza una jornada de capacitación entre el área contable y calidad el día 05 de diciembre.</t>
  </si>
  <si>
    <t>HALLAZGO ADMINISTRATIVO POR LA FALTA DE REGISTROS Y MOVIMIENTOS DE ESTA SUBCUENTA, DESDE EL 2018; SIN CÁLCULOS POR PÉRDIDA DE CAPACIDAD OPERATIVA DE ESTOS BIENES EN SERVICIO DE VÍAS Y PARQUES; ASÍ COMO, POR LO NO TRASLADADOS A LA CUENTA 1710, YA EJECUTADOS Y EN SERVICIO; GENERANDO SUBESTIMACIÓN EN CUANTÍA INDETERMINADA E INCERTIDUMBRE POR $7.406.195.548</t>
  </si>
  <si>
    <t>FALTA DE CONCILIACIÓN PERMANENTE Y DEPURADA.</t>
  </si>
  <si>
    <t>REALIZAR CONCILIACIONES DE LA SUB CUENTA 1710, PARA DETERMINAR LAS DIFERENCIAS Y REALIZAR LOS AJUSTES NECESARIOS.</t>
  </si>
  <si>
    <t>CONCILIACIONES</t>
  </si>
  <si>
    <t>CONCILIACIONES REALIZADAS/2</t>
  </si>
  <si>
    <t>INFRAESTRUCTURA - CONTABILIDAD - ALMACÉN</t>
  </si>
  <si>
    <t>HALLAZGO ADMINISTRATIVO ORIGINADO POR DIFERENCIAS E INCONSISTENCIAS EN LOS REGISTROS CONTABLES, CON MENORES VALORES EN AUXILIARES DE CONTABILIDAD POR $6.000.000.000, FRENTE A LO REGISTRADO EN LA CONCILIACIÓN CON SHD-TESORERÍA.</t>
  </si>
  <si>
    <t>DIFERENCIAS E INCONSISTENCIAS EN LOS REGISTROS CONTABLES, CON MENORES VALORES EN AUXILIARES DE CONTABILIDAD POR $6.000.000.000, FRENTE A LO REGISTRADO EN LA CONCILIACIÓN CON SHD-TESORERÍA</t>
  </si>
  <si>
    <t>REALIZAR AJUSTE A LAS DIFERENCIAS E INCONSISTENCIAS ENTRE AUXILIAR DEL AREA CONTABLE VS CONCILIACIÓN DE SHD - TESORERÍA.</t>
  </si>
  <si>
    <t>AJUSTE LIBROS AUXILIARES</t>
  </si>
  <si>
    <t>AJUSTE LIBRO AUXILIAR/1</t>
  </si>
  <si>
    <t>HALLAZGO ADMINISTRATIVO ORIGINADO POR INCONSISTENCIAS EN LOS REGISTROS CONTABLES, DEL CONVENIO 1292 Y DEL CONTRATO 1 (CONTRATO 133 DE 2010) DE LA UAERMV; POR FALTA DE LEGALIZACIÓN DE ESTOS RECURSOS DESDE LA VIGENCIA 2018; GENERÁNDOSE INCERTIDUMBRE POR $6.579.405.885.</t>
  </si>
  <si>
    <t>INCONSISTENCIAS EN LOS REGISTROS CONTABLES, DEL CONVENIO 1292 Y DEL CONTRATO 1</t>
  </si>
  <si>
    <t>REALIZAR CONCILIACIÓN DEL AUXILIAR 19080103, PARA DETERMINAR LAS DIFERENCIAS Y REALIZAR LOS AJUSTES NECESARIOS.</t>
  </si>
  <si>
    <t>CONCILIACIÓN</t>
  </si>
  <si>
    <t>CONCILIACIONES REALIZADAS/1</t>
  </si>
  <si>
    <t>3.3.1.13</t>
  </si>
  <si>
    <t>HALLAZGO ADMINISTRATIVO ORIGINADO EN DIFERENCIAS E INCONSISTENCIAS EN LOS REGISTROS CONTABLES CON MENORES VALORES POR $111.418.053, EN AUXILIAR 240102: PROYECTOS DE INVERSIÓN; FRENTE A LAS FACTURAS PRESENTADAS POR LOS PROVEEDORES, Y CLASIFICACIÓN ERRADA EN LA SUBCUENTA CONTABLE 240102.</t>
  </si>
  <si>
    <t>DIFERENCIAS E INCONSISTENCIAS EN LOS REGISTROS CONTABLES CON MENORES VALORES POR $111.418.053, EN AUXILIAR 240102</t>
  </si>
  <si>
    <t>REALIZAR CONCILIACIONES DE LA SUB CUENTA 240102, PARA DETERMINAR LAS DIFERENCIAS Y REALIZAR LOS AJUSTES NECESARIOS.</t>
  </si>
  <si>
    <t>CONTABILIDAD - AGDL</t>
  </si>
  <si>
    <t>HALLAZGO ADMINISTRATIVO ORIGINADO EN LA SOBREESTIMACIÓN POR $176.884.279, VERSUS LO REPORTADO POR COBRO COACTIVO SHD</t>
  </si>
  <si>
    <t>SOBREESTIMACIÓN EN EL REGISTRO DE LAS MULTAS EN GESTIÓN DE COBRO PERSUASIVO Y COACTIVO</t>
  </si>
  <si>
    <t>CONCILIAR LOS VALORES DEL ÁREA JURÍDICA Y EL ÁREA CONTABLE PARA DETERMINAR DIFERENCIAS Y REALIZAR LOS AJUSTES NECESARIOS EN LAS MULTAS EN GESTIÓN DE COBRO PERSUASIVO Y COACTIVO.</t>
  </si>
  <si>
    <t>CONCILIACIONES REALIZADAS/3</t>
  </si>
  <si>
    <t>AGPJ - CONTABILIDAD</t>
  </si>
  <si>
    <t>HALLAZGO ADMINISTRATIVO ORIGINADO EN LA FALTA DE GESTIÓN, COMUNICACIÓN, CONCILIACIÓN PERMANENTE Y DEPURADA, QUE NO GARANTIZAN LA RAZONABILIDAD, CONFIABILIDAD Y VERACIDAD DE SALDOS PRESENTADOS EN LAS DIFERENTES ÁREAS. LOS 52 EXPEDIENTES DE MULTAS POR VALOR DE $342.394.326 QUE NO PRESENTAN DETERIORO Y ESTÁN REGISTRADOS EN COBRO PERSUASIVO Y PENDIENTE SU RECLASIFICACIÓN A COBRO COACTIVO CON LA SECRETARÍA DE HACIENDA Y LA OJ DEL FDLF</t>
  </si>
  <si>
    <t>FALTA DE GESTIÓN, COMUNICACIÓN, CONCILIACIÓN PERMANENTE Y DEPURADA.</t>
  </si>
  <si>
    <t>CONCILIAR LOS VALORES REGISTRADOS EN EL AUXILIAR 1386 - DETERIORO MULTAS Y LAS BASES DE DATOS DE SICO - DETERIORO DE CARTERA DE LA OFICINA  DE EJECUCIONES FISCALES DE LA  DIRECCIÓN  DISTRITAL DE COBRO DE LA SECRETARÍA DE  HACIENDA.</t>
  </si>
  <si>
    <t>HALLAZGO ADMINISTRATIVO, ORIGINADO POR SOBREESTIMACIONES EN LAS SUBCUENTAS 1605: TERRENOS PENDIENTES POR LEGALIZAR Y 1615: CONSTRUCCIONES EN CURSO - EDIFICACIONES; POR LEGALIZACIONES DE LOS TERRENOS Y CONTRATOS LIQUIDADOS DE CONSTRUCCIONES POR $4.174.250.000 Y $7.483.116.560, QUE NO GARANTIZAN LA RAZONABILIDAD, CONFIABILIDAD Y VERACIDAD DE SUS SALDOS.</t>
  </si>
  <si>
    <t>FALTA DE DEPURACIÓN DE LAS SUBCUENTAS 1605:  TERRENOS PENDIENTES POR LEGALIZAR Y 1615: CONSTRUCCIONES EN  CURSO - EDIFICACIONES</t>
  </si>
  <si>
    <t>REALIZAR CONCILIACIONES DE LAS SUB CUENTAS 1605 Y 1615, PARA DETERMINAR LAS DIFERENCIAS Y REALIZAR LOS AJUSTES NECESARIOS</t>
  </si>
  <si>
    <t>HALLAZGO ADMINISTRATIVO ORIGINADO EN SOBREESTIMACIONES EN CUANTÍA DE $28.451.385.207; POR REGISTROS DE CONTRATOS LIQUIDADOS (EN SERVICIO DE LA COMUNIDAD); QUE NO CORRESPONDE A RED CARRETERA Y CON GIROS TOTALES QUE NO CUMPLEN CON EL RECONOCIMIENTO, MEDICIÓN Y REVELACIÓN ACORDE CON EL MARCO NORMATIVO PARA ENTIDADES DEL GOBIERNO.</t>
  </si>
  <si>
    <t>SOBREESTIMACIONES POR REGISTROS DE CONTRATOS LIQUIDADOS</t>
  </si>
  <si>
    <t>REALIZAR CONCILIACIONES DE LA SUB CUENTA 170501, PARA DETERMINAR LAS DIFERENCIAS Y REALIZAR LOS AJUSTES NECESARIOS.</t>
  </si>
  <si>
    <t>HALLAZGO ADMINISTRATIVO ORIGINADO EN LAS SUBESTIMACIONES EN CUANTÍA DE $2.436.622.820; POR CONTRATOS E INTERVENTORÍAS, NO IDENTIFICADOS, NI CLASIFICADOS, NI REGISTRADOS, EN LA SUBCUENTA 170501, AFECTANDO LA RAZONABILIDAD DE ESTA SUBCUENTA POR FALA DE RECONOCIMIENTO, MEDICIÓN, REVELACIÓN Y REGISTRO DE ESTOS HECHOS ECONÓMICOS.</t>
  </si>
  <si>
    <t>REALIZAR CONCILIACIONES DE LA SUB CUENTA 170590, PARA DETERMINAR LAS DIFERENCIAS Y REALIZAR LOS AJUSTES NECESARIOS.</t>
  </si>
  <si>
    <t>HALLAZGO ADMINISTRATIVO POR SOBREESTIMACIÓN DE $1.123.872.806, ORIGINADA POR REGISTRO DE UN CONTRATO LIQUIDADO Y QUE NO CORRESPONDE A PARQUES; SIN DEPURACIÓN PARA EL RECONOCIMIENTO, MEDICIÓN Y REVELACIÓN DE LOS ÍTEMS INTERVENIDOS Y GIRADOS POR CONCEPTO DE PARQUES.</t>
  </si>
  <si>
    <t>REALIZAR CONCILIACIONES DE LA SUB CUENTA 170505, PARA DETERMINAR LAS DIFERENCIAS Y REALIZAR LOS AJUSTES NECESARIOS.</t>
  </si>
  <si>
    <t>HALLAZGO ADMINISTRATIVO POR SUBESTIMACIONES EN CUANTÍA DE $9.165.458.879; POR CONTRATOS E INTERVENTORÍAS NO IDENTIFICADOS, NI CLASIFICADOS, NI REGISTRADOS, EN LA SUBCUENTA 170505, AFECTANDO LA RAZONABILIDAD DE ESTA SUBCUENTA POR FALTA DE RECONOCIMIENTO, MEDICIÓN, REVELACIÓN Y REGISTRO DE ESTOS HECHOS ECONÓMICOS.</t>
  </si>
  <si>
    <t>HALLAZGO ADMINISTRATIVO POR SOBREESTIMACIONES DE $33.671.963.728; ORIGINADO EN EL REGISTRO DE CONTRATOS CON GIROS TOTALES SIN EL RECONOCIMIENTO, MEDICIÓN Y REVELACIÓN DE LOS ÍTEMS INTERVENIDOS PARA LA SUBCUENTA 171001; NO SOPORTADOS, NI DEPURADOS DESDE EL 2013; ACORDE CON LO ESTIPULADO EN EL MARCO NORMATIVO PARA ENTIDADES DEL GOBIERNO.</t>
  </si>
  <si>
    <t>REALIZAR CONCILIACIONES DE LA SUB CUENTA 171001 BIENES DE USO PÚBLICO EN SERVICIO, PARA DETERMINAR LAS DIFERENCIAS Y REALIZAR LOS AJUSTES NECESARIOS.</t>
  </si>
  <si>
    <t>HALLAZGO ADMINISTRATIVO CON PRESUNTA INCIDENCIA DISCIPLINARIA POR DEBILIDADES EN EL CONTROL Y GESTIÓN DOCUMENTAL.</t>
  </si>
  <si>
    <t>DEFICIENCIAS DE CONTROL Y GESTIÓN DOCUMENTAL</t>
  </si>
  <si>
    <t>CAPACITAR A LOS FUNCIONARIOS Y/O CONTRATISTAS EN LOS PRINCIPIOS BÁSICOS DE LA GESTIÓN DOCUMENTAL</t>
  </si>
  <si>
    <t>Se realiza jornada de capacitación el día 7 se septiembre sobre los proncipios básicos del proceso de gestión documental.</t>
  </si>
  <si>
    <t>3.3.3.2</t>
  </si>
  <si>
    <t>HALLAZGO ADMINISTRATIVO CON PRESUNTA INCIDENCIA DISCIPLINARIA POR LA FALTA DE GESTIÓN EN LA DEPURACIÓN DE OBLIGACIONES POR PAGAR, LO CUAL NO PERMITE QUE LOS RECURSOS SE OPTIMICEN EN BENEFICIO DE LA POBLACIÓN DE LA LOCALIDAD.</t>
  </si>
  <si>
    <t>FALTA DE GESTIÓN EN LA DEPURACIÓN DE OBLIGACIONES POR PAGAR, LO CUAL NO PERMITE QUE LOS RECURSOS SE OPTIMICEN EN BENEFICIO DE LA POBLACIÓN DE LA LOCALIDAD.</t>
  </si>
  <si>
    <t>REALIZAR MESAS DE TRABAJO CON LOS DIFERENTES LIDERES DE CADA PROYECTO Y EQUIPO DE SECRETARIA DE GOBIERNO PARA EL SEGUIMIENTO Y EJECUCIÓN DE LAS OBLIGACIONES POR PAGAR DE VIGENCIAS 2022 AL 2016.</t>
  </si>
  <si>
    <t>EJECUCIÓN OBLIGACIONES POR PAGAR</t>
  </si>
  <si>
    <t># DE MESAS DE TRABAJO/2</t>
  </si>
  <si>
    <t>AGDL - PAGOS Y LIQUIDACIONES</t>
  </si>
  <si>
    <t>Se realiza mesa de trabajo con los apoyos a la supervisión y el acompañamiento de nivel central.</t>
  </si>
  <si>
    <t>HALLAZGO ADMINISTRATIVO ORIGINADO EN LA FALTA DE CONFIABILIDAD DE LOS REGISTROS Y EN LA DEFICIENTE LABOR DE SUPERVISIÓN</t>
  </si>
  <si>
    <t>FALTA DE CONFIABILIDAD DE LOS REGISTROS Y EN LA DEFICIENTE LABOR DE SUPERVISIÓN.</t>
  </si>
  <si>
    <t>REALIZAR SEGUIMIENTO PERIODICO A LOS CONTRATOS DE FUNCIONAMIENTO, SUSCRITOS CON PERSONAS JURÍDICAS, VALIDANDO QUE SE CUMPLA LO ESTIPULADO EN LAS OBLIGACIONES CONTRACTUALES.</t>
  </si>
  <si>
    <t>ACTA DE SEGUIMIENTO</t>
  </si>
  <si>
    <t>2 SEGUIMIENTOS REALIZADOS</t>
  </si>
  <si>
    <t>2023-09-29</t>
  </si>
  <si>
    <t>Se realiza mesa de seguimiento a los contratos de funcionamiento. 17 oct</t>
  </si>
  <si>
    <t>Se realiza mesa de seguimiento a los contratos de funcionamiento. 05 dic</t>
  </si>
  <si>
    <t>HALLAZGO ADMINISTRATIVO CON PRESUNTA INCIDENCIA DISCIPLINARIA ORIGINADA EN DEBILIDADES DE PLANEACIÓN, SUPERVISIÓN, CONTROL, GESTIÓN Y CUSTODIA DOCUMENTAL</t>
  </si>
  <si>
    <t>DEBILIDADES DE PLANEACIÓN, SUPERVISIÓN, CONTROL, GESTIÓN Y CUSTODIA DOCUMENTAL</t>
  </si>
  <si>
    <t>ESTABLECER UN MECANISMO DE CONTROL EN LA ETAPA PRECONTRACTUAL QUE PERMITA FORTALECER DE MANERA INTEGRAL LA FORMULACIÓN DE PROYECTOS DE INVERSIÓN.</t>
  </si>
  <si>
    <t>PLANEACIÓN</t>
  </si>
  <si>
    <t>El equipo de planeación realizó una serie de seguimientos a la gestión precontractual de los proyectos de inversión.</t>
  </si>
  <si>
    <t>HALLAZGO ADMINISTRATIVO CON PRESUNTA INCIDENCIA DISCIPLINARIA, ORIGINADA EN LAS FALLAS DE SUPERVISIÓN Y CONTROL A LOS ACTOS DE NOTIFICACIÓN DE LAS RESOLUCIONES DE EGRESO DE LAS PERSONAS MAYORES BENEFICIARIAS DEL APOYO ECONÓMICO DE SUBSIDIO TIPO C</t>
  </si>
  <si>
    <t>FALLAS DE SUPERVISIÓN Y CONTROL A LOS ACTOS DE NOTIFICACIÓN DE LAS RESOLUCIONES DE EGRESO DE LAS PERSONAS MAYORES BENEFICIARIAS DEL APOYO ECONÓMICO DE SUBSIDIO TIPO C.</t>
  </si>
  <si>
    <t>REALIZAR UN PLAN DE TRABAJO PARA NOTIFICAR LAS RESOLUCIONES DE EGRESO, TENIENDO EN CUENTA LO ESTIPULADO EN LOS ARTÍCULOS 56, 67, 68 Y 69 DEL CÓDIGO DE PROCEDIMIENTO ADMINISTRATIVO Y DE LO CONTENCIOSO ADMINISTRATIVO.</t>
  </si>
  <si>
    <t>PLAN DE TRABAJO</t>
  </si>
  <si>
    <t>1 PLAN DE TRABAJO REALIZADO</t>
  </si>
  <si>
    <t>PLANEACIÓN - SUBSIDIO C</t>
  </si>
  <si>
    <t>HALLAZGO ADMINISTRATIVO ORIGINADO EN DEBILIDAD DE SUPERVISIÓN Y SEGUIMIENTO DE LOS CRITERIOS DE INGRESO DE LAS PERSONAS MAYORES BENEFICIARIAS DEL APOYO ECONÓMICO DE SUBSIDIO TIPO C DE LA LOCALIDAD DE FONTIBÓN</t>
  </si>
  <si>
    <t>DEBILIDAD DE SUPERVISIÓN Y SEGUIMIENTO DE LOS CRITERIOS DE INGRESO DE LAS PERSONAS MAYORES BENEFICIARIAS DEL APOYO ECONÓMICO DE SUBSIDIO TIPO C.</t>
  </si>
  <si>
    <t>CAPACITAR A FUNCIONARIOS Y CONTRATISTAS DE SUBSIDIO TIPO C, SOBRE LOS CRITERIOS DE INGRESO ESTABLECIDOS EN EL PORTAFOLIO DE SERVICIOS, MODALIDADES, ESTRATEGIAS, BENEFICIOS Y TRANSFERENCIAS MONETARIAS DE LA SECRETARÍA DISTRITAL DE INTEGRACIÓN SOCIAL, CONTENIDO EN LA RESOLUCIÓN 218 DEL 2023 EXPEDIDA POR LA SECRETARÍA DE INTEGRACIÓN SOCIAL.</t>
  </si>
  <si>
    <t>CAPACITACIÓN</t>
  </si>
  <si>
    <t>1 CAPACITACIÓN REALIZADA</t>
  </si>
  <si>
    <t>HALLAZGO ADMINISTRATIVO CON PRESUNTA INCIDENCIA DISCIPLINARIA, ORIGINADA EN EL DEFICIENTE CONTROL Y SEGUIMIENTO A LOS RECURSOS INVERTIDOS EN EL CONVENIO INTERADMINISTRATIVO 310/2022</t>
  </si>
  <si>
    <t>DEFICIENTE CONTROL Y SEGUIMIENTO A LOS RECURSOS  EN EL CONVENIO INTERADMINISTRATIVO 310/2022.</t>
  </si>
  <si>
    <t>REALIZAR MONITOREO A LOS CONTRATOS SUSCRITOS CON PERSONAS JURÍDICAS EN DONDE SE RASTREE LA EJECUCIÓN JURÍDICA, ADMINISTRATIVA Y FINANCIERA DE FORMA REGULAR</t>
  </si>
  <si>
    <t>INFORME DE SUPERVISIÓN</t>
  </si>
  <si>
    <t>2 INFORMES DE SUPERVISIÓN REALIZADOS</t>
  </si>
  <si>
    <t>PLANEACIÓN - EDUCACIÓN</t>
  </si>
  <si>
    <t>2024-07-31</t>
  </si>
  <si>
    <t>Desde planeación se viene trabajando en compañía de los apoyos a la supervisión, en la elaboración periódica de los informes a la supervisión para personas naturales. en este documento reposa la ejecución contractual de cada uno de los procesos adelantados por la alcladía local. Se adjuntan 6 informes de supervisión.</t>
  </si>
  <si>
    <t>6 informes de supervisión</t>
  </si>
  <si>
    <t>HALLAZGO ADMINISTRATIVO CON PRESUNTA INCIDENCIA DISCIPLINARIA, ORIGINADA EN EL PAGO DE ACTIVIDADES PACTADAS EN EL CONTRATO 177/2020, DESCONOCIENDO LA CLÁUSULA QUINTA: VALOR Y FORMA DE PAGO, AL IGUAL QUE EL INSTRUCTIVO DE PAGOS CÓDIGO GCO-GCI-IN019-V.7</t>
  </si>
  <si>
    <t>DESCONOCIMIENTO DEL INSTRUCTIVO DE PAGOS CÓDIGO GCO-GCI-IN019- V.7</t>
  </si>
  <si>
    <t>CAPACITAR A LOS APOYOS A LA SUPERVISIÓN EN LO ESTIPULADO EN EL INSTRUCTIVO DE PAGOS DE LA SECRETARÍA DISTRITAL DE GOBIERNO CON CÓDIGO GCO-GCI-IN019</t>
  </si>
  <si>
    <t>PLANEACIÓN - PAGOS</t>
  </si>
  <si>
    <t>Se realizó jornada de capacitación a los apoyos a la supervisión sobre el instructivo de pagos y el trámite de cuentas de cobro.</t>
  </si>
  <si>
    <t>1 Grabación</t>
  </si>
  <si>
    <t>Se reliza jornada de capacitación a los apoyos a la supervisión de contratos.</t>
  </si>
  <si>
    <t>7.2.1</t>
  </si>
  <si>
    <t>7.2.10</t>
  </si>
  <si>
    <t>7.2.11</t>
  </si>
  <si>
    <t>7.2.2</t>
  </si>
  <si>
    <t>7.2.3</t>
  </si>
  <si>
    <t>7.2.4</t>
  </si>
  <si>
    <t>7.2.5</t>
  </si>
  <si>
    <t>7.2.6</t>
  </si>
  <si>
    <t>7.2.7</t>
  </si>
  <si>
    <t>7.2.8</t>
  </si>
  <si>
    <t>7.2.9</t>
  </si>
  <si>
    <t>HALLAZGO ADMINISTRATIVO CON INCIDENCIA FISCAL EN CUANTÍA DE $47.686.359, Y PRESUNTA INCIDENCIA DISCIPLINARIA, ORIGINADO EN EL INCUMPLIMIENTO DEL OBJETO CONTRACTUAL</t>
  </si>
  <si>
    <t>HALLAZGO ADMINISTRATIVO ORIGINADO EN LA FALTA DE CONTROL DE LAS OPERACIONES Y REGISTROS, LO QUE GENERA RIESGO EN LA ADMINISTRACIÓN DE LOS RECURSOS PÚBLICOS ADMINISTRADOS A TRAVÉS DEL PROYECTO 1458: “FONTIBÓN, TERRITORIO DE OPORTUNIDADES ARTÍSTICAS, CULTURALES, RECREATIVAS Y DEPORTIVAS PARA TODOS”</t>
  </si>
  <si>
    <t>HALLAZGO ADMINISTRATIVO ORIGINADO EN DEBILIDADES DE PLANEACIÓN, SUPERVISIÓN Y CONTROL DEL FDLF, LO QUE CONLLEVA RIESGOS EN LA ADMINISTRACIÓN DE LOS RECURSOS</t>
  </si>
  <si>
    <t>HALLAZGO ADMINISTRATIVO ORIGINADO EN INCUMPLIMIENTO PARCIAL DEL OBJETO CONTRACTUAL, SIN QUE SE HAYA SURTIDO LA LIQUIDACIÓN DEL CONTRATO</t>
  </si>
  <si>
    <t>HALLAZGO ADMINISTRATIVO CON PRESUNTA INCIDENCIA DISCIPLINARIA, ORIGINADO EN EL INCUMPLIMIENTO DE LA ADMINISTRACIÓN LOCAL DE DECLARAR EL INCUMPLIMIENTO CONTRACTUAL Y LIQUIDAR EL CONTRATO</t>
  </si>
  <si>
    <t>HALLAZGO ADMINISTRATIVO CON PRESUNTA INCIDENCIA DISCIPLINARIA, ORIGINADO EN FALENCIAS EN LA REALIZACIÓN DE LOS ESTUDIOS PREVIOS PARA LA DETERMINACIÓN DE LUGAR Y CONECTIVIDAD DE LOS EQUIPOS TECNOLÓGICOS EN COLEGIOS</t>
  </si>
  <si>
    <t>HALLAZGO ADMINISTRATIVO ORIGINADO EN EL INCUMPLIMIENTO DEL FDLF EN EL TRASPASO DE LOS ELEMENTOS ADQUIRIDOS A TRAVÉS DEL CONTRATO 296/2022 A LA DIRECCIÓN DE DOTACIONES ESCOLARES DE LA SECRETARÍA DE EDUCACIÓN</t>
  </si>
  <si>
    <t>HALLAZGO ADMINISTRATIVO CON PRESUNTA INCIDENCIA DISCIPLINARIA, ORIGINADO EN LA DEFICIENTE ELABORACIÓN DE DOCUMENTOS DE ESTUDIOS PREVIOS</t>
  </si>
  <si>
    <t>HALLAZGO ADMINISTRATIVO CON INCIDENCIA FISCAL EN CUANTÍA DE $42.403.805 Y PRESUNTA INCIDENCIA DISCIPLINARIA, ORIGINADO EN DEFICIENCIAS DE PLANEACIÓN EN LA ADICIÓN CONTRACTUAL, JUSTIFICADA CON ACTIVIDADES SIMILARES A LAS ACTIVIDADES INICIALES DEL CONTRATO</t>
  </si>
  <si>
    <t>HALLAZGO ADMINISTRATIVO, CON PRESUNTA INCIDENCIA DISCIPLINARIA, ORIGINADO EN LA NO ENTREGA DE LA INFORMACIÓN SOLICITADA, NO ALLEGAR INFORME PERTINENTE Y CONDUCENTE A LO QUE SEÑALAN LOS MISMOS, Y AL NO HACER REVISIÓN DE INFORMES Y SOPORTES ALLEGADOS POR EL OPERADOR</t>
  </si>
  <si>
    <t>HALLAZGO ADMINISTRATIVO ORIGINADO EN ESTUDIOS Y DOCUMENTOS PREVIOS INCOMPLETOS, AL NO TENERSE EN CUENTA ALGUNAS CIRCUNSTANCIAS DE MODO TIEMPO Y LUGAR PARA LA RECEPCIÓN DE LOS ELEMENTOS ADQUIRIDOS</t>
  </si>
  <si>
    <t>DEFICIENCIAS EN LA SUPERVISIÓN DE CONTRATOS CON PERSONAS JURÍDICAS</t>
  </si>
  <si>
    <t>DESCONOCIMIENTO DE LO ESTIPULADO EN EL MANUAL DE BUENAS PRÁCTICAS EN LA ACTIVIDAD CONTRACTUAL DE LA SDG (GCO-GCI-M005) SOBRE LOS ESTUDIOS PREVIOS</t>
  </si>
  <si>
    <t>DEFICIENCIAS EN LA SUPERVISIÓN DE CONTRATOS CON PERSONAS JURÍDICAS, PARA GARANTIZAR EL CUMPLIMIENTO DEL OBJETO CONTRACTUAL</t>
  </si>
  <si>
    <t>FALTA DE DILIGENCIA EN LASUPERVISIÓN Y SEGUIMIENTO DE LOS CONTRATOS.</t>
  </si>
  <si>
    <t>ESTABLECER UN MECANISMO DE SEGUIMIENTO A LOS CONTRATOS CON PERSONAS JURÍDICAS, EN EL QUE SE REVISE EL AVANCE Y LA EJECUCIÓN  FINANCIERA Y TÉCNICA.</t>
  </si>
  <si>
    <t>CAPACITAR AL EQUIPO DE PLANEACIÓN EN LO ESTIPULADO EN EL MANUAL DE BUENAS PRÁCTICAS EN LA ACTIVIDAD CONTRACTUAL, HACIENDO ENFASIS EN EL NUMERAL 4.1.3 SOBRE LOS ESTUDIOS Y DOCUMENTOS PREVIOS .</t>
  </si>
  <si>
    <t>CAPACITAR A LOS APOYOS A LA SUPERVISIÓN SOBRE LA RESPONSABILIDAD TÉCNICA, JURÍDICA, ADMINISTRATIVA Y FINANCIERA Y CONTABLE QUE SE ASUME AL SER DESIGNADO.</t>
  </si>
  <si>
    <t>REALIZAR EL AJUSTE DE LAS ACTIVIDADES NO EJECUTADAS O SIN LOS DEBIDOS SOPORTES IDÓNEOS, EN EL ACTA DE LIQUIDACIÓN.</t>
  </si>
  <si>
    <t>REQUERIR A LA SECRETARÍA DE EDUCACIÓN DISTRITAL PARA SUSCRIBIR LAS ACTAS DE RECIBO Y ENTREGA FINALES.</t>
  </si>
  <si>
    <t>INFORMES DE SUPERVISIÓN</t>
  </si>
  <si>
    <t>ACTA DE LIQUIDACIÓN</t>
  </si>
  <si>
    <t>REQUERIMIENTOS REALIZADOS</t>
  </si>
  <si>
    <t># INFORMES DE SUPERVISIÓN / 3</t>
  </si>
  <si>
    <t># CAPACITACIONES REALIZADAS /1</t>
  </si>
  <si>
    <t># CAPACITACIONES REALIZADAS /2</t>
  </si>
  <si>
    <t>ACTA DE LIQUIDACIÓN / 1 *100</t>
  </si>
  <si>
    <t>REQUERIMIENTOS REALIZADOS / 2 *100</t>
  </si>
  <si>
    <t>AGDL - CONTRATACIÓN</t>
  </si>
  <si>
    <t>LIQUIDACIÓN - PAGOS</t>
  </si>
  <si>
    <t>AGDL - EDUCACIÓN</t>
  </si>
  <si>
    <t>2023-12-19</t>
  </si>
  <si>
    <t>2024-12-17</t>
  </si>
  <si>
    <t>2024-09-30</t>
  </si>
  <si>
    <t>2024-04-19</t>
  </si>
  <si>
    <t>2024-06-30</t>
  </si>
  <si>
    <t>Se adjunta conciliación entre el área de infraestructura y el área contable</t>
  </si>
  <si>
    <t>1 conciliación</t>
  </si>
  <si>
    <t>Se realiza conciliación de los saldos registrados y se ajusta el libro auxiliar</t>
  </si>
  <si>
    <t>Se adjunta auxiliar y reporte SICO, pero no corresponden a lo requerido en la acción de mejora.</t>
  </si>
  <si>
    <t>Pendiente conciliaciones del área jurídica para luego hacer la comparación con el área contable</t>
  </si>
  <si>
    <t>Se adjunta auxiliar 1  del ACTIVO, pero no corresponde a lo solicitado en la acción de mejora.</t>
  </si>
  <si>
    <t>5 actas de seguimiento</t>
  </si>
  <si>
    <t>Se cuenta con el plan de trabajo y la relación de radicados con los que se notificaron las resoluciones pendientes.</t>
  </si>
  <si>
    <t>1 plan de trabajo</t>
  </si>
  <si>
    <t xml:space="preserve">se anexa constancia de la capacitación que se llevo a cabo el día 17 de enero del 2024 del equipo de subsidio c con una funcionaria de la Secretaria de integración social- subdirección de la vejez , es menester precisar que no fue posible llevarla al cabo antes del 31 de diciembre, ante la revisión de disponibilidad de  los funcionarios de la Secretearía de Integración social y la cancelación de esta capacitación en noviembre. Se anexará grabación de la capacitación, toda vez que la secretaria de integración a la fecha aun no la ha enviado. </t>
  </si>
  <si>
    <t>1 capacitación</t>
  </si>
  <si>
    <t>Se reliza jornada de capacitación. 03 agosto 2023</t>
  </si>
  <si>
    <t>Se envió evidencia a la Contraloría mediante radicado 20245920162781 del  17 de abril 2024. Pendiente valoración del ente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</si>
</sst>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b/>
      <sz val="11"/>
      <color indexed="9"/>
      <name val="Calibri"/>
      <family val="2"/>
    </font>
    <font>
      <b/>
      <sz val="11"/>
      <name val="Calibri"/>
      <family val="2"/>
    </font>
    <font>
      <sz val="11"/>
      <color theme="1"/>
      <name val="Calibri"/>
      <family val="2"/>
      <scheme val="minor"/>
    </font>
    <font>
      <sz val="11"/>
      <color rgb="FF9C6500"/>
      <name val="Calibri"/>
      <family val="2"/>
      <scheme val="minor"/>
    </font>
    <font>
      <b/>
      <sz val="11"/>
      <name val="Calibri"/>
      <family val="2"/>
      <scheme val="minor"/>
    </font>
  </fonts>
  <fills count="7">
    <fill>
      <patternFill patternType="none"/>
    </fill>
    <fill>
      <patternFill patternType="gray125"/>
    </fill>
    <fill>
      <patternFill patternType="solid">
        <fgColor indexed="9"/>
      </patternFill>
    </fill>
    <fill>
      <patternFill patternType="solid">
        <fgColor indexed="54"/>
      </patternFill>
    </fill>
    <fill>
      <patternFill patternType="solid">
        <fgColor rgb="FFFFEB9C"/>
      </patternFill>
    </fill>
    <fill>
      <patternFill patternType="solid">
        <fgColor theme="7" tint="0.39997558519241921"/>
        <bgColor indexed="64"/>
      </patternFill>
    </fill>
    <fill>
      <patternFill patternType="solid">
        <fgColor rgb="FFFFFF00"/>
        <bgColor indexed="64"/>
      </patternFill>
    </fill>
  </fills>
  <borders count="6">
    <border>
      <left/>
      <right/>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s>
  <cellStyleXfs count="3">
    <xf numFmtId="0" fontId="0" fillId="0" borderId="0"/>
    <xf numFmtId="0" fontId="4" fillId="4" borderId="0" applyNumberFormat="0" applyBorder="0" applyAlignment="0" applyProtection="0"/>
    <xf numFmtId="9" fontId="3" fillId="0" borderId="0" applyFont="0" applyFill="0" applyBorder="0" applyAlignment="0" applyProtection="0"/>
  </cellStyleXfs>
  <cellXfs count="37">
    <xf numFmtId="0" fontId="0" fillId="0" borderId="0" xfId="0"/>
    <xf numFmtId="0" fontId="1" fillId="3" borderId="1" xfId="0" applyFont="1" applyFill="1" applyBorder="1" applyAlignment="1">
      <alignment horizontal="center" vertical="center" wrapText="1"/>
    </xf>
    <xf numFmtId="0" fontId="0" fillId="2" borderId="2" xfId="0" applyFill="1" applyBorder="1" applyAlignment="1" applyProtection="1">
      <alignment horizontal="center" vertical="center" wrapText="1"/>
      <protection locked="0"/>
    </xf>
    <xf numFmtId="0" fontId="0" fillId="2" borderId="2" xfId="0" applyFill="1" applyBorder="1" applyAlignment="1" applyProtection="1">
      <alignment vertical="center" wrapText="1"/>
      <protection locked="0"/>
    </xf>
    <xf numFmtId="164" fontId="0" fillId="2" borderId="2" xfId="0" applyNumberForma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vertical="center"/>
      <protection locked="0"/>
    </xf>
    <xf numFmtId="9" fontId="3" fillId="2" borderId="2" xfId="2" applyFont="1" applyFill="1" applyBorder="1" applyAlignment="1" applyProtection="1">
      <alignment horizontal="center" vertical="center" wrapText="1"/>
      <protection locked="0"/>
    </xf>
    <xf numFmtId="0" fontId="0" fillId="0" borderId="0" xfId="0" applyAlignment="1">
      <alignment wrapText="1"/>
    </xf>
    <xf numFmtId="1" fontId="3" fillId="0" borderId="2" xfId="2" applyNumberFormat="1" applyFont="1" applyBorder="1" applyAlignment="1">
      <alignment horizontal="center" vertical="center"/>
    </xf>
    <xf numFmtId="1" fontId="0" fillId="2" borderId="2" xfId="0" applyNumberFormat="1" applyFill="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0" fillId="6" borderId="2" xfId="0" applyFill="1" applyBorder="1" applyAlignment="1" applyProtection="1">
      <alignment horizontal="center" vertical="center" wrapText="1"/>
      <protection locked="0"/>
    </xf>
    <xf numFmtId="0" fontId="0" fillId="6" borderId="2" xfId="0" applyFill="1" applyBorder="1" applyAlignment="1" applyProtection="1">
      <alignment vertical="center" wrapText="1"/>
      <protection locked="0"/>
    </xf>
    <xf numFmtId="0" fontId="0" fillId="6" borderId="2" xfId="0" applyFill="1" applyBorder="1" applyAlignment="1" applyProtection="1">
      <alignment vertical="center"/>
      <protection locked="0"/>
    </xf>
    <xf numFmtId="164" fontId="0" fillId="6" borderId="2" xfId="0" applyNumberFormat="1" applyFill="1" applyBorder="1" applyAlignment="1" applyProtection="1">
      <alignment vertical="center" wrapText="1"/>
      <protection locked="0"/>
    </xf>
    <xf numFmtId="1" fontId="3" fillId="6" borderId="2" xfId="2" applyNumberFormat="1" applyFont="1" applyFill="1" applyBorder="1" applyAlignment="1">
      <alignment horizontal="center" vertical="center"/>
    </xf>
    <xf numFmtId="1" fontId="0" fillId="6" borderId="2" xfId="0" applyNumberFormat="1" applyFill="1" applyBorder="1" applyAlignment="1" applyProtection="1">
      <alignment horizontal="center" vertical="center" wrapText="1"/>
      <protection locked="0"/>
    </xf>
    <xf numFmtId="9" fontId="3" fillId="6" borderId="2" xfId="2" applyFont="1" applyFill="1" applyBorder="1" applyAlignment="1" applyProtection="1">
      <alignment horizontal="center" vertical="center" wrapText="1"/>
      <protection locked="0"/>
    </xf>
    <xf numFmtId="0" fontId="0" fillId="0" borderId="2" xfId="0" applyBorder="1" applyAlignment="1">
      <alignment vertical="center" wrapText="1"/>
    </xf>
    <xf numFmtId="0" fontId="0" fillId="0" borderId="2" xfId="0" applyBorder="1" applyAlignment="1">
      <alignment vertical="center"/>
    </xf>
    <xf numFmtId="0" fontId="0" fillId="6" borderId="2" xfId="0" applyFill="1" applyBorder="1" applyAlignment="1">
      <alignment vertical="center"/>
    </xf>
    <xf numFmtId="0" fontId="0" fillId="0" borderId="2" xfId="0" applyBorder="1" applyAlignment="1">
      <alignment horizontal="center" vertical="center"/>
    </xf>
    <xf numFmtId="0" fontId="0" fillId="0" borderId="2" xfId="0" applyBorder="1" applyAlignment="1" applyProtection="1">
      <alignment vertical="center"/>
      <protection locked="0"/>
    </xf>
    <xf numFmtId="164" fontId="0" fillId="0" borderId="2" xfId="0" applyNumberFormat="1" applyBorder="1" applyAlignment="1" applyProtection="1">
      <alignment vertical="center" wrapText="1"/>
      <protection locked="0"/>
    </xf>
    <xf numFmtId="1" fontId="3" fillId="0" borderId="2" xfId="2" applyNumberFormat="1" applyFont="1" applyFill="1" applyBorder="1" applyAlignment="1">
      <alignment horizontal="center" vertical="center"/>
    </xf>
    <xf numFmtId="1" fontId="0" fillId="0" borderId="2" xfId="0" applyNumberFormat="1" applyBorder="1" applyAlignment="1" applyProtection="1">
      <alignment horizontal="center" vertical="center" wrapText="1"/>
      <protection locked="0"/>
    </xf>
    <xf numFmtId="9" fontId="3" fillId="0" borderId="2" xfId="2" applyFont="1" applyFill="1" applyBorder="1" applyAlignment="1" applyProtection="1">
      <alignment horizontal="center" vertical="center" wrapText="1"/>
      <protection locked="0"/>
    </xf>
    <xf numFmtId="10" fontId="0" fillId="0" borderId="0" xfId="0" applyNumberFormat="1"/>
    <xf numFmtId="0" fontId="5" fillId="5" borderId="2" xfId="0" applyFont="1" applyFill="1" applyBorder="1" applyAlignment="1">
      <alignment horizontal="center" vertical="center" wrapText="1"/>
    </xf>
    <xf numFmtId="0" fontId="5" fillId="5" borderId="2" xfId="0" applyFont="1" applyFill="1" applyBorder="1" applyAlignment="1">
      <alignment horizontal="center"/>
    </xf>
    <xf numFmtId="0" fontId="5" fillId="5" borderId="2" xfId="0" applyFont="1" applyFill="1" applyBorder="1" applyAlignment="1">
      <alignment horizontal="center" wrapText="1"/>
    </xf>
    <xf numFmtId="0" fontId="2" fillId="5"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cellXfs>
  <cellStyles count="3">
    <cellStyle name="Neutral 2" xfId="1" xr:uid="{00000000-0005-0000-0000-00000000000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93"/>
  <sheetViews>
    <sheetView showGridLines="0" tabSelected="1" topLeftCell="A2" workbookViewId="0">
      <selection activeCell="F4" sqref="F4"/>
    </sheetView>
  </sheetViews>
  <sheetFormatPr baseColWidth="10" defaultColWidth="11.42578125" defaultRowHeight="15" x14ac:dyDescent="0.25"/>
  <cols>
    <col min="2" max="2" width="16.140625" customWidth="1"/>
    <col min="3" max="3" width="64.42578125" customWidth="1"/>
    <col min="4" max="4" width="43" customWidth="1"/>
    <col min="5" max="5" width="11.42578125" customWidth="1"/>
    <col min="6" max="6" width="35.42578125" customWidth="1"/>
    <col min="7" max="7" width="30.42578125" style="9" customWidth="1"/>
    <col min="8" max="8" width="24.140625" style="9" customWidth="1"/>
    <col min="9" max="9" width="10.28515625" bestFit="1" customWidth="1"/>
    <col min="10" max="10" width="25.140625" style="9" customWidth="1"/>
    <col min="11" max="11" width="14" customWidth="1"/>
    <col min="12" max="13" width="14.42578125" customWidth="1"/>
    <col min="14" max="14" width="34.7109375" customWidth="1"/>
    <col min="15" max="15" width="17.7109375" customWidth="1"/>
    <col min="17" max="17" width="45" customWidth="1"/>
    <col min="20" max="20" width="25.7109375" customWidth="1"/>
    <col min="23" max="23" width="28.42578125" customWidth="1"/>
    <col min="26" max="26" width="23" customWidth="1"/>
    <col min="29" max="29" width="31.85546875" customWidth="1"/>
    <col min="30" max="30" width="13.42578125" customWidth="1"/>
    <col min="32" max="32" width="34" customWidth="1"/>
    <col min="33" max="33" width="12.5703125" customWidth="1"/>
    <col min="35" max="35" width="20.42578125" customWidth="1"/>
    <col min="38" max="38" width="28.7109375" customWidth="1"/>
    <col min="39" max="39" width="20.5703125" customWidth="1"/>
    <col min="41" max="41" width="43.28515625" customWidth="1"/>
    <col min="42" max="42" width="13.28515625" customWidth="1"/>
    <col min="54" max="54" width="25.85546875" customWidth="1"/>
  </cols>
  <sheetData>
    <row r="1" spans="1:54" x14ac:dyDescent="0.25">
      <c r="A1" s="31" t="s">
        <v>0</v>
      </c>
      <c r="B1" s="31"/>
      <c r="C1" s="31"/>
      <c r="D1" s="31"/>
      <c r="E1" s="31"/>
      <c r="F1" s="31"/>
      <c r="G1" s="32"/>
      <c r="H1" s="32"/>
      <c r="I1" s="31"/>
      <c r="J1" s="32"/>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row>
    <row r="2" spans="1:54" ht="34.5" customHeight="1" x14ac:dyDescent="0.25">
      <c r="A2" s="30" t="s">
        <v>1</v>
      </c>
      <c r="B2" s="30"/>
      <c r="C2" s="30"/>
      <c r="D2" s="30"/>
      <c r="E2" s="30"/>
      <c r="F2" s="30"/>
      <c r="G2" s="30"/>
      <c r="H2" s="30"/>
      <c r="I2" s="30"/>
      <c r="J2" s="30"/>
      <c r="K2" s="30"/>
      <c r="L2" s="30"/>
      <c r="M2" s="12"/>
      <c r="N2" s="33" t="s">
        <v>2</v>
      </c>
      <c r="O2" s="33"/>
      <c r="P2" s="33"/>
      <c r="Q2" s="33" t="s">
        <v>3</v>
      </c>
      <c r="R2" s="33"/>
      <c r="S2" s="33"/>
      <c r="T2" s="33" t="s">
        <v>4</v>
      </c>
      <c r="U2" s="33"/>
      <c r="V2" s="33"/>
      <c r="W2" s="33" t="s">
        <v>5</v>
      </c>
      <c r="X2" s="33"/>
      <c r="Y2" s="33"/>
      <c r="Z2" s="33" t="s">
        <v>6</v>
      </c>
      <c r="AA2" s="33"/>
      <c r="AB2" s="33"/>
      <c r="AC2" s="33" t="s">
        <v>7</v>
      </c>
      <c r="AD2" s="33"/>
      <c r="AE2" s="33"/>
      <c r="AF2" s="33" t="s">
        <v>8</v>
      </c>
      <c r="AG2" s="33"/>
      <c r="AH2" s="33"/>
      <c r="AI2" s="33" t="s">
        <v>9</v>
      </c>
      <c r="AJ2" s="33"/>
      <c r="AK2" s="33"/>
      <c r="AL2" s="33" t="s">
        <v>10</v>
      </c>
      <c r="AM2" s="33"/>
      <c r="AN2" s="33"/>
      <c r="AO2" s="33" t="s">
        <v>11</v>
      </c>
      <c r="AP2" s="33"/>
      <c r="AQ2" s="33"/>
      <c r="AR2" s="33" t="s">
        <v>12</v>
      </c>
      <c r="AS2" s="33"/>
      <c r="AT2" s="33"/>
      <c r="AU2" s="33" t="s">
        <v>13</v>
      </c>
      <c r="AV2" s="33"/>
      <c r="AW2" s="33"/>
      <c r="AX2" s="34" t="s">
        <v>14</v>
      </c>
      <c r="AY2" s="35"/>
      <c r="AZ2" s="35"/>
      <c r="BA2" s="35"/>
      <c r="BB2" s="36"/>
    </row>
    <row r="3" spans="1:54" ht="45" x14ac:dyDescent="0.25">
      <c r="A3" s="1" t="s">
        <v>15</v>
      </c>
      <c r="B3" s="1" t="s">
        <v>16</v>
      </c>
      <c r="C3" s="1" t="s">
        <v>17</v>
      </c>
      <c r="D3" s="1" t="s">
        <v>18</v>
      </c>
      <c r="E3" s="1" t="s">
        <v>19</v>
      </c>
      <c r="F3" s="1" t="s">
        <v>20</v>
      </c>
      <c r="G3" s="1" t="s">
        <v>21</v>
      </c>
      <c r="H3" s="1" t="s">
        <v>22</v>
      </c>
      <c r="I3" s="1" t="s">
        <v>23</v>
      </c>
      <c r="J3" s="1" t="s">
        <v>24</v>
      </c>
      <c r="K3" s="1" t="s">
        <v>25</v>
      </c>
      <c r="L3" s="1" t="s">
        <v>26</v>
      </c>
      <c r="M3" s="1" t="s">
        <v>27</v>
      </c>
      <c r="N3" s="1" t="s">
        <v>28</v>
      </c>
      <c r="O3" s="1" t="s">
        <v>29</v>
      </c>
      <c r="P3" s="1" t="s">
        <v>30</v>
      </c>
      <c r="Q3" s="1" t="s">
        <v>28</v>
      </c>
      <c r="R3" s="1" t="s">
        <v>29</v>
      </c>
      <c r="S3" s="1" t="s">
        <v>30</v>
      </c>
      <c r="T3" s="1" t="s">
        <v>28</v>
      </c>
      <c r="U3" s="1" t="s">
        <v>29</v>
      </c>
      <c r="V3" s="1" t="s">
        <v>30</v>
      </c>
      <c r="W3" s="1" t="s">
        <v>28</v>
      </c>
      <c r="X3" s="1" t="s">
        <v>29</v>
      </c>
      <c r="Y3" s="1" t="s">
        <v>30</v>
      </c>
      <c r="Z3" s="1" t="s">
        <v>28</v>
      </c>
      <c r="AA3" s="1" t="s">
        <v>29</v>
      </c>
      <c r="AB3" s="1" t="s">
        <v>30</v>
      </c>
      <c r="AC3" s="1" t="s">
        <v>28</v>
      </c>
      <c r="AD3" s="1" t="s">
        <v>29</v>
      </c>
      <c r="AE3" s="1" t="s">
        <v>30</v>
      </c>
      <c r="AF3" s="1" t="s">
        <v>28</v>
      </c>
      <c r="AG3" s="1" t="s">
        <v>29</v>
      </c>
      <c r="AH3" s="1" t="s">
        <v>30</v>
      </c>
      <c r="AI3" s="1" t="s">
        <v>28</v>
      </c>
      <c r="AJ3" s="1" t="s">
        <v>29</v>
      </c>
      <c r="AK3" s="1" t="s">
        <v>30</v>
      </c>
      <c r="AL3" s="1" t="s">
        <v>28</v>
      </c>
      <c r="AM3" s="1" t="s">
        <v>29</v>
      </c>
      <c r="AN3" s="1" t="s">
        <v>30</v>
      </c>
      <c r="AO3" s="1" t="s">
        <v>28</v>
      </c>
      <c r="AP3" s="1" t="s">
        <v>29</v>
      </c>
      <c r="AQ3" s="1" t="s">
        <v>30</v>
      </c>
      <c r="AR3" s="1" t="s">
        <v>28</v>
      </c>
      <c r="AS3" s="1" t="s">
        <v>29</v>
      </c>
      <c r="AT3" s="1" t="s">
        <v>30</v>
      </c>
      <c r="AU3" s="1" t="s">
        <v>28</v>
      </c>
      <c r="AV3" s="1" t="s">
        <v>29</v>
      </c>
      <c r="AW3" s="1" t="s">
        <v>30</v>
      </c>
      <c r="AX3" s="1" t="s">
        <v>31</v>
      </c>
      <c r="AY3" s="1" t="s">
        <v>23</v>
      </c>
      <c r="AZ3" s="1" t="s">
        <v>32</v>
      </c>
      <c r="BA3" s="1" t="s">
        <v>33</v>
      </c>
      <c r="BB3" s="1" t="s">
        <v>34</v>
      </c>
    </row>
    <row r="4" spans="1:54" ht="150" x14ac:dyDescent="0.25">
      <c r="A4" s="2">
        <v>117</v>
      </c>
      <c r="B4" s="3" t="s">
        <v>35</v>
      </c>
      <c r="C4" s="3" t="s">
        <v>36</v>
      </c>
      <c r="D4" s="3" t="s">
        <v>37</v>
      </c>
      <c r="E4" s="2">
        <v>1</v>
      </c>
      <c r="F4" s="3" t="s">
        <v>38</v>
      </c>
      <c r="G4" s="7" t="s">
        <v>39</v>
      </c>
      <c r="H4" s="7" t="s">
        <v>39</v>
      </c>
      <c r="I4" s="2">
        <v>1</v>
      </c>
      <c r="J4" s="7" t="s">
        <v>40</v>
      </c>
      <c r="K4" s="4" t="s">
        <v>41</v>
      </c>
      <c r="L4" s="4" t="s">
        <v>42</v>
      </c>
      <c r="M4" s="4" t="s">
        <v>43</v>
      </c>
      <c r="N4" s="3" t="s">
        <v>44</v>
      </c>
      <c r="O4" s="3" t="s">
        <v>45</v>
      </c>
      <c r="P4" s="10"/>
      <c r="Q4" s="3"/>
      <c r="R4" s="3"/>
      <c r="S4" s="2"/>
      <c r="T4" s="5"/>
      <c r="U4" s="5"/>
      <c r="V4" s="6"/>
      <c r="W4" s="21"/>
      <c r="X4" s="21"/>
      <c r="Y4" s="21"/>
      <c r="Z4" s="3"/>
      <c r="AA4" s="3"/>
      <c r="AB4" s="2"/>
      <c r="AC4" s="3" t="s">
        <v>46</v>
      </c>
      <c r="AD4" s="3" t="s">
        <v>47</v>
      </c>
      <c r="AE4" s="2">
        <v>1</v>
      </c>
      <c r="AF4" s="3"/>
      <c r="AG4" s="3"/>
      <c r="AH4" s="2"/>
      <c r="AI4" s="3"/>
      <c r="AJ4" s="3"/>
      <c r="AK4" s="2"/>
      <c r="AL4" s="3"/>
      <c r="AM4" s="3"/>
      <c r="AN4" s="2"/>
      <c r="AO4" s="3"/>
      <c r="AP4" s="3"/>
      <c r="AQ4" s="2"/>
      <c r="AR4" s="3"/>
      <c r="AS4" s="3"/>
      <c r="AT4" s="2"/>
      <c r="AU4" s="3"/>
      <c r="AV4" s="3"/>
      <c r="AW4" s="2"/>
      <c r="AX4" s="5"/>
      <c r="AY4" s="2">
        <f>+I4</f>
        <v>1</v>
      </c>
      <c r="AZ4" s="11">
        <f>((AW4+AT4+AQ4+AN4+AK4+AH4+AE4+AB4+Y4+V4+S4+P4))</f>
        <v>1</v>
      </c>
      <c r="BA4" s="8">
        <f>+AZ4/AY4</f>
        <v>1</v>
      </c>
      <c r="BB4" s="6" t="s">
        <v>493</v>
      </c>
    </row>
    <row r="5" spans="1:54" ht="165" x14ac:dyDescent="0.25">
      <c r="A5" s="2">
        <v>117</v>
      </c>
      <c r="B5" s="3" t="s">
        <v>48</v>
      </c>
      <c r="C5" s="3" t="s">
        <v>49</v>
      </c>
      <c r="D5" s="3" t="s">
        <v>50</v>
      </c>
      <c r="E5" s="2">
        <v>1</v>
      </c>
      <c r="F5" s="3" t="s">
        <v>51</v>
      </c>
      <c r="G5" s="7" t="s">
        <v>52</v>
      </c>
      <c r="H5" s="7" t="s">
        <v>53</v>
      </c>
      <c r="I5" s="2">
        <v>1</v>
      </c>
      <c r="J5" s="7" t="s">
        <v>54</v>
      </c>
      <c r="K5" s="4" t="s">
        <v>41</v>
      </c>
      <c r="L5" s="4" t="s">
        <v>55</v>
      </c>
      <c r="M5" s="6" t="s">
        <v>56</v>
      </c>
      <c r="N5" s="3" t="s">
        <v>57</v>
      </c>
      <c r="O5" s="3" t="s">
        <v>58</v>
      </c>
      <c r="P5" s="10">
        <v>1</v>
      </c>
      <c r="Q5" s="3"/>
      <c r="R5" s="3"/>
      <c r="S5" s="2"/>
      <c r="T5" s="5"/>
      <c r="U5" s="5"/>
      <c r="V5" s="6"/>
      <c r="W5" s="21"/>
      <c r="X5" s="21"/>
      <c r="Y5" s="21"/>
      <c r="Z5" s="3"/>
      <c r="AA5" s="3"/>
      <c r="AB5" s="2"/>
      <c r="AC5" s="3"/>
      <c r="AD5" s="3"/>
      <c r="AE5" s="2"/>
      <c r="AF5" s="3"/>
      <c r="AG5" s="3"/>
      <c r="AH5" s="2"/>
      <c r="AI5" s="3"/>
      <c r="AJ5" s="3"/>
      <c r="AK5" s="2"/>
      <c r="AL5" s="3"/>
      <c r="AM5" s="3"/>
      <c r="AN5" s="2"/>
      <c r="AO5" s="3"/>
      <c r="AP5" s="3"/>
      <c r="AQ5" s="2"/>
      <c r="AR5" s="3"/>
      <c r="AS5" s="3"/>
      <c r="AT5" s="2"/>
      <c r="AU5" s="3"/>
      <c r="AV5" s="3"/>
      <c r="AW5" s="2"/>
      <c r="AX5" s="5"/>
      <c r="AY5" s="2">
        <f>I5</f>
        <v>1</v>
      </c>
      <c r="AZ5" s="11">
        <f>((AW5+AT5+AQ5+AN5+AK5+AH5+AE5+AB5+Y5+V5+S5+P5))</f>
        <v>1</v>
      </c>
      <c r="BA5" s="8">
        <f>+AZ5/AY5</f>
        <v>1</v>
      </c>
      <c r="BB5" s="6" t="s">
        <v>56</v>
      </c>
    </row>
    <row r="6" spans="1:54" ht="135" x14ac:dyDescent="0.25">
      <c r="A6" s="2">
        <v>117</v>
      </c>
      <c r="B6" s="3" t="s">
        <v>59</v>
      </c>
      <c r="C6" s="3" t="s">
        <v>60</v>
      </c>
      <c r="D6" s="3" t="s">
        <v>61</v>
      </c>
      <c r="E6" s="2">
        <v>1</v>
      </c>
      <c r="F6" s="3" t="s">
        <v>62</v>
      </c>
      <c r="G6" s="7" t="s">
        <v>63</v>
      </c>
      <c r="H6" s="7" t="s">
        <v>64</v>
      </c>
      <c r="I6" s="2">
        <v>5</v>
      </c>
      <c r="J6" s="3" t="s">
        <v>65</v>
      </c>
      <c r="K6" s="4" t="s">
        <v>41</v>
      </c>
      <c r="L6" s="4" t="s">
        <v>55</v>
      </c>
      <c r="M6" s="4" t="str">
        <f>BB6</f>
        <v>CUMPLIDA INEFECTIVA - Se generó un nuevo hallazgo en la auditoría 102</v>
      </c>
      <c r="N6" s="3" t="s">
        <v>57</v>
      </c>
      <c r="O6" s="3" t="s">
        <v>66</v>
      </c>
      <c r="P6" s="10">
        <v>5</v>
      </c>
      <c r="Q6" s="3"/>
      <c r="R6" s="3"/>
      <c r="S6" s="2"/>
      <c r="T6" s="5"/>
      <c r="U6" s="5"/>
      <c r="V6" s="6"/>
      <c r="W6" s="21"/>
      <c r="X6" s="21"/>
      <c r="Y6" s="21"/>
      <c r="Z6" s="3"/>
      <c r="AA6" s="3"/>
      <c r="AB6" s="2"/>
      <c r="AC6" s="3"/>
      <c r="AD6" s="3"/>
      <c r="AE6" s="2"/>
      <c r="AF6" s="3"/>
      <c r="AG6" s="3"/>
      <c r="AH6" s="2"/>
      <c r="AI6" s="3"/>
      <c r="AJ6" s="3"/>
      <c r="AK6" s="2"/>
      <c r="AL6" s="3"/>
      <c r="AM6" s="3"/>
      <c r="AN6" s="2"/>
      <c r="AO6" s="3"/>
      <c r="AP6" s="3"/>
      <c r="AQ6" s="2"/>
      <c r="AR6" s="3"/>
      <c r="AS6" s="3"/>
      <c r="AT6" s="2"/>
      <c r="AU6" s="3"/>
      <c r="AV6" s="3"/>
      <c r="AW6" s="2"/>
      <c r="AX6" s="5"/>
      <c r="AY6" s="2">
        <f t="shared" ref="AY6:AY18" si="0">I6</f>
        <v>5</v>
      </c>
      <c r="AZ6" s="11">
        <f t="shared" ref="AZ6:AZ18" si="1">((AW6+AT6+AQ6+AN6+AK6+AH6+AE6+AB6+Y6+V6+S6+P6))</f>
        <v>5</v>
      </c>
      <c r="BA6" s="8">
        <f t="shared" ref="BA6:BA64" si="2">+AZ6/AY6</f>
        <v>1</v>
      </c>
      <c r="BB6" s="6" t="s">
        <v>67</v>
      </c>
    </row>
    <row r="7" spans="1:54" ht="105" x14ac:dyDescent="0.25">
      <c r="A7" s="2">
        <v>117</v>
      </c>
      <c r="B7" s="3" t="s">
        <v>68</v>
      </c>
      <c r="C7" s="3" t="s">
        <v>69</v>
      </c>
      <c r="D7" s="3" t="s">
        <v>70</v>
      </c>
      <c r="E7" s="2">
        <v>1</v>
      </c>
      <c r="F7" s="3" t="s">
        <v>71</v>
      </c>
      <c r="G7" s="7" t="s">
        <v>72</v>
      </c>
      <c r="H7" s="7" t="s">
        <v>73</v>
      </c>
      <c r="I7" s="2">
        <v>1</v>
      </c>
      <c r="J7" s="3" t="s">
        <v>74</v>
      </c>
      <c r="K7" s="4" t="s">
        <v>41</v>
      </c>
      <c r="L7" s="4" t="s">
        <v>55</v>
      </c>
      <c r="M7" s="4" t="str">
        <f>BB7</f>
        <v>CUMPLIDA INEFECTIVA - Se generó un nuevo hallazgo en la auditoría 102</v>
      </c>
      <c r="N7" s="3" t="s">
        <v>75</v>
      </c>
      <c r="O7" s="3" t="s">
        <v>76</v>
      </c>
      <c r="P7" s="10">
        <v>1</v>
      </c>
      <c r="Q7" s="3"/>
      <c r="R7" s="3"/>
      <c r="S7" s="2"/>
      <c r="T7" s="5"/>
      <c r="U7" s="5"/>
      <c r="V7" s="6"/>
      <c r="W7" s="21"/>
      <c r="X7" s="21"/>
      <c r="Y7" s="21"/>
      <c r="Z7" s="3"/>
      <c r="AA7" s="3"/>
      <c r="AB7" s="2"/>
      <c r="AC7" s="3"/>
      <c r="AD7" s="3"/>
      <c r="AE7" s="2"/>
      <c r="AF7" s="3"/>
      <c r="AG7" s="3"/>
      <c r="AH7" s="2"/>
      <c r="AI7" s="3"/>
      <c r="AJ7" s="3"/>
      <c r="AK7" s="2"/>
      <c r="AL7" s="3"/>
      <c r="AM7" s="3"/>
      <c r="AN7" s="2"/>
      <c r="AO7" s="3"/>
      <c r="AP7" s="3"/>
      <c r="AQ7" s="2"/>
      <c r="AR7" s="3"/>
      <c r="AS7" s="3"/>
      <c r="AT7" s="2"/>
      <c r="AU7" s="3"/>
      <c r="AV7" s="3"/>
      <c r="AW7" s="2"/>
      <c r="AX7" s="5"/>
      <c r="AY7" s="2">
        <f t="shared" si="0"/>
        <v>1</v>
      </c>
      <c r="AZ7" s="11">
        <f t="shared" si="1"/>
        <v>1</v>
      </c>
      <c r="BA7" s="8">
        <f t="shared" si="2"/>
        <v>1</v>
      </c>
      <c r="BB7" s="6" t="s">
        <v>67</v>
      </c>
    </row>
    <row r="8" spans="1:54" ht="105" x14ac:dyDescent="0.25">
      <c r="A8" s="13">
        <v>117</v>
      </c>
      <c r="B8" s="14" t="s">
        <v>77</v>
      </c>
      <c r="C8" s="14" t="s">
        <v>78</v>
      </c>
      <c r="D8" s="14" t="s">
        <v>79</v>
      </c>
      <c r="E8" s="13">
        <v>1</v>
      </c>
      <c r="F8" s="14" t="s">
        <v>80</v>
      </c>
      <c r="G8" s="15" t="s">
        <v>81</v>
      </c>
      <c r="H8" s="15" t="s">
        <v>73</v>
      </c>
      <c r="I8" s="13">
        <v>5</v>
      </c>
      <c r="J8" s="15" t="s">
        <v>82</v>
      </c>
      <c r="K8" s="16" t="s">
        <v>41</v>
      </c>
      <c r="L8" s="16" t="s">
        <v>55</v>
      </c>
      <c r="M8" s="16" t="s">
        <v>83</v>
      </c>
      <c r="N8" s="14" t="s">
        <v>75</v>
      </c>
      <c r="O8" s="14" t="s">
        <v>84</v>
      </c>
      <c r="P8" s="17">
        <v>4</v>
      </c>
      <c r="Q8" s="14"/>
      <c r="R8" s="14"/>
      <c r="S8" s="13"/>
      <c r="T8" s="14"/>
      <c r="U8" s="14"/>
      <c r="V8" s="13"/>
      <c r="W8" s="22"/>
      <c r="X8" s="22"/>
      <c r="Y8" s="22"/>
      <c r="Z8" s="14"/>
      <c r="AA8" s="14"/>
      <c r="AB8" s="13"/>
      <c r="AC8" s="14"/>
      <c r="AD8" s="14"/>
      <c r="AE8" s="13"/>
      <c r="AF8" s="14"/>
      <c r="AG8" s="14"/>
      <c r="AH8" s="13"/>
      <c r="AI8" s="14"/>
      <c r="AJ8" s="14"/>
      <c r="AK8" s="13"/>
      <c r="AL8" s="14"/>
      <c r="AM8" s="14"/>
      <c r="AN8" s="13"/>
      <c r="AO8" s="14"/>
      <c r="AP8" s="14"/>
      <c r="AQ8" s="13"/>
      <c r="AR8" s="14"/>
      <c r="AS8" s="14"/>
      <c r="AT8" s="13"/>
      <c r="AU8" s="14"/>
      <c r="AV8" s="14"/>
      <c r="AW8" s="13"/>
      <c r="AX8" s="14"/>
      <c r="AY8" s="13">
        <f t="shared" si="0"/>
        <v>5</v>
      </c>
      <c r="AZ8" s="18">
        <f t="shared" si="1"/>
        <v>4</v>
      </c>
      <c r="BA8" s="19">
        <f t="shared" si="2"/>
        <v>0.8</v>
      </c>
      <c r="BB8" s="13" t="s">
        <v>83</v>
      </c>
    </row>
    <row r="9" spans="1:54" ht="105" x14ac:dyDescent="0.25">
      <c r="A9" s="6">
        <v>117</v>
      </c>
      <c r="B9" s="5" t="s">
        <v>85</v>
      </c>
      <c r="C9" s="5" t="s">
        <v>86</v>
      </c>
      <c r="D9" s="5" t="s">
        <v>87</v>
      </c>
      <c r="E9" s="6">
        <v>1</v>
      </c>
      <c r="F9" s="5" t="s">
        <v>88</v>
      </c>
      <c r="G9" s="24" t="s">
        <v>89</v>
      </c>
      <c r="H9" s="24" t="s">
        <v>90</v>
      </c>
      <c r="I9" s="6">
        <v>2</v>
      </c>
      <c r="J9" s="24" t="s">
        <v>91</v>
      </c>
      <c r="K9" s="25" t="s">
        <v>41</v>
      </c>
      <c r="L9" s="25" t="s">
        <v>92</v>
      </c>
      <c r="M9" s="25" t="s">
        <v>43</v>
      </c>
      <c r="N9" s="5"/>
      <c r="O9" s="5" t="s">
        <v>93</v>
      </c>
      <c r="P9" s="26"/>
      <c r="Q9" s="5"/>
      <c r="R9" s="5"/>
      <c r="S9" s="6"/>
      <c r="T9" s="5"/>
      <c r="U9" s="5"/>
      <c r="V9" s="6"/>
      <c r="W9" s="21"/>
      <c r="X9" s="21"/>
      <c r="Y9" s="21"/>
      <c r="Z9" s="5"/>
      <c r="AA9" s="5"/>
      <c r="AB9" s="6"/>
      <c r="AC9" s="5"/>
      <c r="AD9" s="5"/>
      <c r="AE9" s="6"/>
      <c r="AF9" s="5" t="s">
        <v>94</v>
      </c>
      <c r="AG9" s="6">
        <v>2</v>
      </c>
      <c r="AH9" s="6">
        <v>2</v>
      </c>
      <c r="AI9" s="5"/>
      <c r="AJ9" s="5"/>
      <c r="AK9" s="6"/>
      <c r="AL9" s="5"/>
      <c r="AM9" s="5"/>
      <c r="AN9" s="6"/>
      <c r="AO9" s="5"/>
      <c r="AP9" s="5"/>
      <c r="AQ9" s="6"/>
      <c r="AR9" s="5"/>
      <c r="AS9" s="5"/>
      <c r="AT9" s="6"/>
      <c r="AU9" s="5"/>
      <c r="AV9" s="5"/>
      <c r="AW9" s="6"/>
      <c r="AX9" s="5"/>
      <c r="AY9" s="6">
        <f t="shared" si="0"/>
        <v>2</v>
      </c>
      <c r="AZ9" s="27">
        <f>((AW9+AT9+AQ9+AN9+AK9+AH9+AE9+AB9+Y9+V9+S9+P9))</f>
        <v>2</v>
      </c>
      <c r="BA9" s="28">
        <f t="shared" si="2"/>
        <v>1</v>
      </c>
      <c r="BB9" s="6"/>
    </row>
    <row r="10" spans="1:54" ht="135" x14ac:dyDescent="0.25">
      <c r="A10" s="13">
        <v>117</v>
      </c>
      <c r="B10" s="14" t="s">
        <v>95</v>
      </c>
      <c r="C10" s="14" t="s">
        <v>96</v>
      </c>
      <c r="D10" s="14" t="s">
        <v>97</v>
      </c>
      <c r="E10" s="13">
        <v>1</v>
      </c>
      <c r="F10" s="14" t="s">
        <v>98</v>
      </c>
      <c r="G10" s="15" t="s">
        <v>99</v>
      </c>
      <c r="H10" s="15" t="s">
        <v>100</v>
      </c>
      <c r="I10" s="13">
        <v>2</v>
      </c>
      <c r="J10" s="15" t="s">
        <v>65</v>
      </c>
      <c r="K10" s="16" t="s">
        <v>41</v>
      </c>
      <c r="L10" s="16" t="s">
        <v>55</v>
      </c>
      <c r="M10" s="16" t="s">
        <v>83</v>
      </c>
      <c r="N10" s="14" t="s">
        <v>101</v>
      </c>
      <c r="O10" s="14" t="s">
        <v>102</v>
      </c>
      <c r="P10" s="17">
        <v>1</v>
      </c>
      <c r="Q10" s="14"/>
      <c r="R10" s="14"/>
      <c r="S10" s="13"/>
      <c r="T10" s="14"/>
      <c r="U10" s="14"/>
      <c r="V10" s="13"/>
      <c r="W10" s="22"/>
      <c r="X10" s="22"/>
      <c r="Y10" s="22"/>
      <c r="Z10" s="14"/>
      <c r="AA10" s="14"/>
      <c r="AB10" s="13"/>
      <c r="AC10" s="14"/>
      <c r="AD10" s="14"/>
      <c r="AE10" s="13"/>
      <c r="AF10" s="14"/>
      <c r="AG10" s="14"/>
      <c r="AH10" s="13"/>
      <c r="AI10" s="14"/>
      <c r="AJ10" s="14"/>
      <c r="AK10" s="13"/>
      <c r="AL10" s="14"/>
      <c r="AM10" s="14"/>
      <c r="AN10" s="13"/>
      <c r="AO10" s="14"/>
      <c r="AP10" s="14"/>
      <c r="AQ10" s="13"/>
      <c r="AR10" s="14"/>
      <c r="AS10" s="14"/>
      <c r="AT10" s="13"/>
      <c r="AU10" s="14"/>
      <c r="AV10" s="14"/>
      <c r="AW10" s="13"/>
      <c r="AX10" s="14"/>
      <c r="AY10" s="13">
        <f t="shared" si="0"/>
        <v>2</v>
      </c>
      <c r="AZ10" s="18">
        <f t="shared" si="1"/>
        <v>1</v>
      </c>
      <c r="BA10" s="19">
        <f t="shared" si="2"/>
        <v>0.5</v>
      </c>
      <c r="BB10" s="13" t="s">
        <v>83</v>
      </c>
    </row>
    <row r="11" spans="1:54" ht="90" x14ac:dyDescent="0.25">
      <c r="A11" s="2">
        <v>117</v>
      </c>
      <c r="B11" s="3" t="s">
        <v>103</v>
      </c>
      <c r="C11" s="3" t="s">
        <v>104</v>
      </c>
      <c r="D11" s="3" t="s">
        <v>105</v>
      </c>
      <c r="E11" s="2">
        <v>1</v>
      </c>
      <c r="F11" s="3" t="s">
        <v>71</v>
      </c>
      <c r="G11" s="7" t="s">
        <v>72</v>
      </c>
      <c r="H11" s="7" t="s">
        <v>73</v>
      </c>
      <c r="I11" s="2">
        <v>1</v>
      </c>
      <c r="J11" s="3" t="s">
        <v>74</v>
      </c>
      <c r="K11" s="4" t="s">
        <v>41</v>
      </c>
      <c r="L11" s="4" t="s">
        <v>55</v>
      </c>
      <c r="M11" s="4" t="str">
        <f t="shared" ref="M11:M17" si="3">BB11</f>
        <v>CUMPLIDA INEFECTIVA - Se generó un nuevo hallazgo en la auditoría 102</v>
      </c>
      <c r="N11" s="3" t="s">
        <v>75</v>
      </c>
      <c r="O11" s="3" t="s">
        <v>76</v>
      </c>
      <c r="P11" s="10">
        <v>1</v>
      </c>
      <c r="Q11" s="3"/>
      <c r="R11" s="3"/>
      <c r="S11" s="2"/>
      <c r="T11" s="5"/>
      <c r="U11" s="5"/>
      <c r="V11" s="6"/>
      <c r="W11" s="21"/>
      <c r="X11" s="21"/>
      <c r="Y11" s="21"/>
      <c r="Z11" s="3"/>
      <c r="AA11" s="3"/>
      <c r="AB11" s="2"/>
      <c r="AC11" s="3"/>
      <c r="AD11" s="3"/>
      <c r="AE11" s="2"/>
      <c r="AF11" s="3"/>
      <c r="AG11" s="3"/>
      <c r="AH11" s="2"/>
      <c r="AI11" s="3"/>
      <c r="AJ11" s="3"/>
      <c r="AK11" s="2"/>
      <c r="AL11" s="3"/>
      <c r="AM11" s="3"/>
      <c r="AN11" s="2"/>
      <c r="AO11" s="3"/>
      <c r="AP11" s="3"/>
      <c r="AQ11" s="2"/>
      <c r="AR11" s="3"/>
      <c r="AS11" s="3"/>
      <c r="AT11" s="2"/>
      <c r="AU11" s="3"/>
      <c r="AV11" s="3"/>
      <c r="AW11" s="2"/>
      <c r="AX11" s="5"/>
      <c r="AY11" s="2">
        <f t="shared" si="0"/>
        <v>1</v>
      </c>
      <c r="AZ11" s="11">
        <f t="shared" si="1"/>
        <v>1</v>
      </c>
      <c r="BA11" s="8">
        <f t="shared" si="2"/>
        <v>1</v>
      </c>
      <c r="BB11" s="6" t="s">
        <v>67</v>
      </c>
    </row>
    <row r="12" spans="1:54" ht="105" x14ac:dyDescent="0.25">
      <c r="A12" s="2">
        <v>117</v>
      </c>
      <c r="B12" s="3" t="s">
        <v>106</v>
      </c>
      <c r="C12" s="3" t="s">
        <v>107</v>
      </c>
      <c r="D12" s="3" t="s">
        <v>108</v>
      </c>
      <c r="E12" s="2">
        <v>1</v>
      </c>
      <c r="F12" s="3" t="s">
        <v>71</v>
      </c>
      <c r="G12" s="7" t="s">
        <v>72</v>
      </c>
      <c r="H12" s="7" t="s">
        <v>73</v>
      </c>
      <c r="I12" s="2">
        <v>1</v>
      </c>
      <c r="J12" s="3" t="s">
        <v>74</v>
      </c>
      <c r="K12" s="4" t="s">
        <v>41</v>
      </c>
      <c r="L12" s="4" t="s">
        <v>55</v>
      </c>
      <c r="M12" s="4" t="str">
        <f t="shared" si="3"/>
        <v>CUMPLIDA INEFECTIVA - Se generó un nuevo hallazgo en la auditoría 102</v>
      </c>
      <c r="N12" s="3" t="s">
        <v>75</v>
      </c>
      <c r="O12" s="3" t="s">
        <v>76</v>
      </c>
      <c r="P12" s="10">
        <v>1</v>
      </c>
      <c r="Q12" s="3"/>
      <c r="R12" s="3"/>
      <c r="S12" s="2"/>
      <c r="T12" s="5"/>
      <c r="U12" s="5"/>
      <c r="V12" s="6"/>
      <c r="W12" s="21"/>
      <c r="X12" s="21"/>
      <c r="Y12" s="21"/>
      <c r="Z12" s="3"/>
      <c r="AA12" s="3"/>
      <c r="AB12" s="2"/>
      <c r="AC12" s="3"/>
      <c r="AD12" s="3"/>
      <c r="AE12" s="2"/>
      <c r="AF12" s="3"/>
      <c r="AG12" s="3"/>
      <c r="AH12" s="2"/>
      <c r="AI12" s="3"/>
      <c r="AJ12" s="3"/>
      <c r="AK12" s="2"/>
      <c r="AL12" s="3"/>
      <c r="AM12" s="3"/>
      <c r="AN12" s="2"/>
      <c r="AO12" s="3"/>
      <c r="AP12" s="3"/>
      <c r="AQ12" s="2"/>
      <c r="AR12" s="3"/>
      <c r="AS12" s="3"/>
      <c r="AT12" s="2"/>
      <c r="AU12" s="3"/>
      <c r="AV12" s="3"/>
      <c r="AW12" s="2"/>
      <c r="AX12" s="5"/>
      <c r="AY12" s="2">
        <f t="shared" si="0"/>
        <v>1</v>
      </c>
      <c r="AZ12" s="11">
        <f t="shared" si="1"/>
        <v>1</v>
      </c>
      <c r="BA12" s="8">
        <f t="shared" si="2"/>
        <v>1</v>
      </c>
      <c r="BB12" s="6" t="s">
        <v>67</v>
      </c>
    </row>
    <row r="13" spans="1:54" ht="90" x14ac:dyDescent="0.25">
      <c r="A13" s="2">
        <v>117</v>
      </c>
      <c r="B13" s="3" t="s">
        <v>109</v>
      </c>
      <c r="C13" s="3" t="s">
        <v>110</v>
      </c>
      <c r="D13" s="3" t="s">
        <v>111</v>
      </c>
      <c r="E13" s="2">
        <v>1</v>
      </c>
      <c r="F13" s="3" t="s">
        <v>71</v>
      </c>
      <c r="G13" s="7" t="s">
        <v>72</v>
      </c>
      <c r="H13" s="7" t="s">
        <v>73</v>
      </c>
      <c r="I13" s="2">
        <v>1</v>
      </c>
      <c r="J13" s="3" t="s">
        <v>74</v>
      </c>
      <c r="K13" s="4" t="s">
        <v>41</v>
      </c>
      <c r="L13" s="4" t="s">
        <v>55</v>
      </c>
      <c r="M13" s="4" t="str">
        <f t="shared" si="3"/>
        <v>CUMPLIDA INEFECTIVA - Se generó un nuevo hallazgo en la auditoría 102</v>
      </c>
      <c r="N13" s="3" t="s">
        <v>75</v>
      </c>
      <c r="O13" s="3" t="s">
        <v>76</v>
      </c>
      <c r="P13" s="10">
        <v>1</v>
      </c>
      <c r="Q13" s="3"/>
      <c r="R13" s="3"/>
      <c r="S13" s="2"/>
      <c r="T13" s="5"/>
      <c r="U13" s="5"/>
      <c r="V13" s="6"/>
      <c r="W13" s="21"/>
      <c r="X13" s="21"/>
      <c r="Y13" s="21"/>
      <c r="Z13" s="3"/>
      <c r="AA13" s="3"/>
      <c r="AB13" s="2"/>
      <c r="AC13" s="3"/>
      <c r="AD13" s="3"/>
      <c r="AE13" s="2"/>
      <c r="AF13" s="3"/>
      <c r="AG13" s="3"/>
      <c r="AH13" s="2"/>
      <c r="AI13" s="3"/>
      <c r="AJ13" s="3"/>
      <c r="AK13" s="2"/>
      <c r="AL13" s="3"/>
      <c r="AM13" s="3"/>
      <c r="AN13" s="2"/>
      <c r="AO13" s="3"/>
      <c r="AP13" s="3"/>
      <c r="AQ13" s="2"/>
      <c r="AR13" s="3"/>
      <c r="AS13" s="3"/>
      <c r="AT13" s="2"/>
      <c r="AU13" s="3"/>
      <c r="AV13" s="3"/>
      <c r="AW13" s="2"/>
      <c r="AX13" s="5"/>
      <c r="AY13" s="2">
        <f t="shared" si="0"/>
        <v>1</v>
      </c>
      <c r="AZ13" s="11">
        <f t="shared" si="1"/>
        <v>1</v>
      </c>
      <c r="BA13" s="8">
        <f>+AZ13/AY13</f>
        <v>1</v>
      </c>
      <c r="BB13" s="6" t="s">
        <v>67</v>
      </c>
    </row>
    <row r="14" spans="1:54" ht="120" x14ac:dyDescent="0.25">
      <c r="A14" s="2">
        <v>117</v>
      </c>
      <c r="B14" s="3" t="s">
        <v>112</v>
      </c>
      <c r="C14" s="3" t="s">
        <v>113</v>
      </c>
      <c r="D14" s="3" t="s">
        <v>114</v>
      </c>
      <c r="E14" s="2">
        <v>1</v>
      </c>
      <c r="F14" s="3" t="s">
        <v>71</v>
      </c>
      <c r="G14" s="7" t="s">
        <v>72</v>
      </c>
      <c r="H14" s="7" t="s">
        <v>73</v>
      </c>
      <c r="I14" s="2">
        <v>1</v>
      </c>
      <c r="J14" s="3" t="s">
        <v>74</v>
      </c>
      <c r="K14" s="4" t="s">
        <v>41</v>
      </c>
      <c r="L14" s="4" t="s">
        <v>55</v>
      </c>
      <c r="M14" s="4" t="str">
        <f t="shared" si="3"/>
        <v>CUMPLIDA INEFECTIVA - Se generó un nuevo hallazgo en la auditoría 102</v>
      </c>
      <c r="N14" s="3" t="s">
        <v>75</v>
      </c>
      <c r="O14" s="3" t="s">
        <v>76</v>
      </c>
      <c r="P14" s="10">
        <v>1</v>
      </c>
      <c r="Q14" s="3"/>
      <c r="R14" s="3"/>
      <c r="S14" s="2"/>
      <c r="T14" s="5"/>
      <c r="U14" s="5"/>
      <c r="V14" s="6"/>
      <c r="W14" s="21"/>
      <c r="X14" s="21"/>
      <c r="Y14" s="21"/>
      <c r="Z14" s="3"/>
      <c r="AA14" s="3"/>
      <c r="AB14" s="2"/>
      <c r="AC14" s="3"/>
      <c r="AD14" s="3"/>
      <c r="AE14" s="2"/>
      <c r="AF14" s="3"/>
      <c r="AG14" s="3"/>
      <c r="AH14" s="2"/>
      <c r="AI14" s="3"/>
      <c r="AJ14" s="3"/>
      <c r="AK14" s="2"/>
      <c r="AL14" s="3"/>
      <c r="AM14" s="3"/>
      <c r="AN14" s="2"/>
      <c r="AO14" s="3"/>
      <c r="AP14" s="3"/>
      <c r="AQ14" s="2"/>
      <c r="AR14" s="3"/>
      <c r="AS14" s="3"/>
      <c r="AT14" s="2"/>
      <c r="AU14" s="3"/>
      <c r="AV14" s="3"/>
      <c r="AW14" s="2"/>
      <c r="AX14" s="5"/>
      <c r="AY14" s="2">
        <f t="shared" si="0"/>
        <v>1</v>
      </c>
      <c r="AZ14" s="11">
        <f t="shared" si="1"/>
        <v>1</v>
      </c>
      <c r="BA14" s="8">
        <f t="shared" si="2"/>
        <v>1</v>
      </c>
      <c r="BB14" s="6" t="s">
        <v>67</v>
      </c>
    </row>
    <row r="15" spans="1:54" ht="90" x14ac:dyDescent="0.25">
      <c r="A15" s="2">
        <v>117</v>
      </c>
      <c r="B15" s="3" t="s">
        <v>115</v>
      </c>
      <c r="C15" s="3" t="s">
        <v>116</v>
      </c>
      <c r="D15" s="3" t="s">
        <v>70</v>
      </c>
      <c r="E15" s="2">
        <v>1</v>
      </c>
      <c r="F15" s="3" t="s">
        <v>71</v>
      </c>
      <c r="G15" s="7" t="s">
        <v>72</v>
      </c>
      <c r="H15" s="7" t="s">
        <v>73</v>
      </c>
      <c r="I15" s="2">
        <v>1</v>
      </c>
      <c r="J15" s="3" t="s">
        <v>74</v>
      </c>
      <c r="K15" s="4" t="s">
        <v>41</v>
      </c>
      <c r="L15" s="4" t="s">
        <v>55</v>
      </c>
      <c r="M15" s="4" t="str">
        <f t="shared" si="3"/>
        <v>CUMPLIDA INEFECTIVA - Se generó un nuevo hallazgo en la auditoría 102</v>
      </c>
      <c r="N15" s="3" t="s">
        <v>75</v>
      </c>
      <c r="O15" s="3" t="s">
        <v>76</v>
      </c>
      <c r="P15" s="10">
        <v>1</v>
      </c>
      <c r="Q15" s="3"/>
      <c r="R15" s="3"/>
      <c r="S15" s="2"/>
      <c r="T15" s="5"/>
      <c r="U15" s="5"/>
      <c r="V15" s="6"/>
      <c r="W15" s="21"/>
      <c r="X15" s="21"/>
      <c r="Y15" s="21"/>
      <c r="Z15" s="3"/>
      <c r="AA15" s="3"/>
      <c r="AB15" s="2"/>
      <c r="AC15" s="3"/>
      <c r="AD15" s="3"/>
      <c r="AE15" s="2"/>
      <c r="AF15" s="3"/>
      <c r="AG15" s="3"/>
      <c r="AH15" s="2"/>
      <c r="AI15" s="3"/>
      <c r="AJ15" s="3"/>
      <c r="AK15" s="2"/>
      <c r="AL15" s="3"/>
      <c r="AM15" s="3"/>
      <c r="AN15" s="2"/>
      <c r="AO15" s="3"/>
      <c r="AP15" s="3"/>
      <c r="AQ15" s="2"/>
      <c r="AR15" s="3"/>
      <c r="AS15" s="3"/>
      <c r="AT15" s="2"/>
      <c r="AU15" s="3"/>
      <c r="AV15" s="3"/>
      <c r="AW15" s="2"/>
      <c r="AX15" s="5"/>
      <c r="AY15" s="2">
        <f t="shared" si="0"/>
        <v>1</v>
      </c>
      <c r="AZ15" s="11">
        <f t="shared" si="1"/>
        <v>1</v>
      </c>
      <c r="BA15" s="8">
        <f t="shared" si="2"/>
        <v>1</v>
      </c>
      <c r="BB15" s="6" t="s">
        <v>67</v>
      </c>
    </row>
    <row r="16" spans="1:54" ht="105" x14ac:dyDescent="0.25">
      <c r="A16" s="2">
        <v>117</v>
      </c>
      <c r="B16" s="3" t="s">
        <v>117</v>
      </c>
      <c r="C16" s="3" t="s">
        <v>118</v>
      </c>
      <c r="D16" s="3" t="s">
        <v>119</v>
      </c>
      <c r="E16" s="2">
        <v>1</v>
      </c>
      <c r="F16" s="3" t="s">
        <v>71</v>
      </c>
      <c r="G16" s="7" t="s">
        <v>72</v>
      </c>
      <c r="H16" s="7" t="s">
        <v>73</v>
      </c>
      <c r="I16" s="2">
        <v>1</v>
      </c>
      <c r="J16" s="3" t="s">
        <v>74</v>
      </c>
      <c r="K16" s="4" t="s">
        <v>41</v>
      </c>
      <c r="L16" s="4" t="s">
        <v>55</v>
      </c>
      <c r="M16" s="4" t="str">
        <f t="shared" si="3"/>
        <v>CUMPLIDA INEFECTIVA - Se generó un nuevo hallazgo en la auditoría 102</v>
      </c>
      <c r="N16" s="3" t="s">
        <v>75</v>
      </c>
      <c r="O16" s="3" t="s">
        <v>76</v>
      </c>
      <c r="P16" s="10">
        <v>1</v>
      </c>
      <c r="Q16" s="3"/>
      <c r="R16" s="3"/>
      <c r="S16" s="2"/>
      <c r="T16" s="5"/>
      <c r="U16" s="5"/>
      <c r="V16" s="6"/>
      <c r="W16" s="21"/>
      <c r="X16" s="21"/>
      <c r="Y16" s="21"/>
      <c r="Z16" s="3"/>
      <c r="AA16" s="3"/>
      <c r="AB16" s="2"/>
      <c r="AC16" s="3"/>
      <c r="AD16" s="3"/>
      <c r="AE16" s="2"/>
      <c r="AF16" s="3"/>
      <c r="AG16" s="3"/>
      <c r="AH16" s="2"/>
      <c r="AI16" s="3"/>
      <c r="AJ16" s="3"/>
      <c r="AK16" s="2"/>
      <c r="AL16" s="3"/>
      <c r="AM16" s="3"/>
      <c r="AN16" s="2"/>
      <c r="AO16" s="3"/>
      <c r="AP16" s="3"/>
      <c r="AQ16" s="2"/>
      <c r="AR16" s="3"/>
      <c r="AS16" s="3"/>
      <c r="AT16" s="2"/>
      <c r="AU16" s="3"/>
      <c r="AV16" s="3"/>
      <c r="AW16" s="2"/>
      <c r="AX16" s="5"/>
      <c r="AY16" s="2">
        <f t="shared" si="0"/>
        <v>1</v>
      </c>
      <c r="AZ16" s="11">
        <f t="shared" si="1"/>
        <v>1</v>
      </c>
      <c r="BA16" s="8">
        <f t="shared" si="2"/>
        <v>1</v>
      </c>
      <c r="BB16" s="6" t="s">
        <v>67</v>
      </c>
    </row>
    <row r="17" spans="1:54" ht="120" x14ac:dyDescent="0.25">
      <c r="A17" s="2">
        <v>117</v>
      </c>
      <c r="B17" s="3" t="s">
        <v>120</v>
      </c>
      <c r="C17" s="3" t="s">
        <v>121</v>
      </c>
      <c r="D17" s="3" t="s">
        <v>70</v>
      </c>
      <c r="E17" s="2">
        <v>1</v>
      </c>
      <c r="F17" s="3" t="s">
        <v>71</v>
      </c>
      <c r="G17" s="7" t="s">
        <v>72</v>
      </c>
      <c r="H17" s="7" t="s">
        <v>73</v>
      </c>
      <c r="I17" s="2">
        <v>1</v>
      </c>
      <c r="J17" s="3" t="s">
        <v>74</v>
      </c>
      <c r="K17" s="4" t="s">
        <v>41</v>
      </c>
      <c r="L17" s="4" t="s">
        <v>55</v>
      </c>
      <c r="M17" s="4" t="str">
        <f t="shared" si="3"/>
        <v>CUMPLIDA INEFECTIVA - Se generó un nuevo hallazgo en la auditoría 102</v>
      </c>
      <c r="N17" s="3" t="s">
        <v>75</v>
      </c>
      <c r="O17" s="3" t="s">
        <v>76</v>
      </c>
      <c r="P17" s="10">
        <v>1</v>
      </c>
      <c r="Q17" s="3"/>
      <c r="R17" s="3"/>
      <c r="S17" s="2"/>
      <c r="T17" s="5"/>
      <c r="U17" s="5"/>
      <c r="V17" s="6"/>
      <c r="W17" s="21"/>
      <c r="X17" s="21"/>
      <c r="Y17" s="21"/>
      <c r="Z17" s="3"/>
      <c r="AA17" s="3"/>
      <c r="AB17" s="2"/>
      <c r="AC17" s="3"/>
      <c r="AD17" s="3"/>
      <c r="AE17" s="2"/>
      <c r="AF17" s="3"/>
      <c r="AG17" s="3"/>
      <c r="AH17" s="2"/>
      <c r="AI17" s="3"/>
      <c r="AJ17" s="3"/>
      <c r="AK17" s="2"/>
      <c r="AL17" s="3"/>
      <c r="AM17" s="3"/>
      <c r="AN17" s="2"/>
      <c r="AO17" s="3"/>
      <c r="AP17" s="3"/>
      <c r="AQ17" s="2"/>
      <c r="AR17" s="3"/>
      <c r="AS17" s="3"/>
      <c r="AT17" s="2"/>
      <c r="AU17" s="3"/>
      <c r="AV17" s="3"/>
      <c r="AW17" s="2"/>
      <c r="AX17" s="5"/>
      <c r="AY17" s="2">
        <f t="shared" si="0"/>
        <v>1</v>
      </c>
      <c r="AZ17" s="11">
        <f t="shared" si="1"/>
        <v>1</v>
      </c>
      <c r="BA17" s="8">
        <f t="shared" si="2"/>
        <v>1</v>
      </c>
      <c r="BB17" s="6" t="s">
        <v>67</v>
      </c>
    </row>
    <row r="18" spans="1:54" ht="105" x14ac:dyDescent="0.25">
      <c r="A18" s="2">
        <v>117</v>
      </c>
      <c r="B18" s="3" t="s">
        <v>122</v>
      </c>
      <c r="C18" s="3" t="s">
        <v>123</v>
      </c>
      <c r="D18" s="3" t="s">
        <v>124</v>
      </c>
      <c r="E18" s="2">
        <v>1</v>
      </c>
      <c r="F18" s="3" t="s">
        <v>125</v>
      </c>
      <c r="G18" s="7" t="s">
        <v>126</v>
      </c>
      <c r="H18" s="7" t="s">
        <v>127</v>
      </c>
      <c r="I18" s="2">
        <v>1</v>
      </c>
      <c r="J18" s="7" t="s">
        <v>128</v>
      </c>
      <c r="K18" s="4" t="s">
        <v>41</v>
      </c>
      <c r="L18" s="4" t="s">
        <v>55</v>
      </c>
      <c r="M18" s="4" t="str">
        <f>BB18</f>
        <v>CUMPLIDA EFECTIVA</v>
      </c>
      <c r="N18" s="3" t="s">
        <v>75</v>
      </c>
      <c r="O18" s="3" t="s">
        <v>129</v>
      </c>
      <c r="P18" s="10">
        <v>1</v>
      </c>
      <c r="Q18" s="3"/>
      <c r="R18" s="3"/>
      <c r="S18" s="2"/>
      <c r="T18" s="5"/>
      <c r="U18" s="5"/>
      <c r="V18" s="6"/>
      <c r="W18" s="21"/>
      <c r="X18" s="21"/>
      <c r="Y18" s="21"/>
      <c r="Z18" s="3"/>
      <c r="AA18" s="3"/>
      <c r="AB18" s="2"/>
      <c r="AC18" s="3"/>
      <c r="AD18" s="3"/>
      <c r="AE18" s="2"/>
      <c r="AF18" s="3"/>
      <c r="AG18" s="3"/>
      <c r="AH18" s="2"/>
      <c r="AI18" s="3"/>
      <c r="AJ18" s="3"/>
      <c r="AK18" s="2"/>
      <c r="AL18" s="3"/>
      <c r="AM18" s="3"/>
      <c r="AN18" s="2"/>
      <c r="AO18" s="3"/>
      <c r="AP18" s="3"/>
      <c r="AQ18" s="2"/>
      <c r="AR18" s="3"/>
      <c r="AS18" s="3"/>
      <c r="AT18" s="2"/>
      <c r="AU18" s="3"/>
      <c r="AV18" s="3"/>
      <c r="AW18" s="2"/>
      <c r="AX18" s="5"/>
      <c r="AY18" s="2">
        <f t="shared" si="0"/>
        <v>1</v>
      </c>
      <c r="AZ18" s="11">
        <f t="shared" si="1"/>
        <v>1</v>
      </c>
      <c r="BA18" s="8">
        <f t="shared" si="2"/>
        <v>1</v>
      </c>
      <c r="BB18" s="6" t="s">
        <v>56</v>
      </c>
    </row>
    <row r="19" spans="1:54" ht="105" x14ac:dyDescent="0.25">
      <c r="A19" s="2">
        <v>118</v>
      </c>
      <c r="B19" s="3" t="s">
        <v>130</v>
      </c>
      <c r="C19" s="3" t="s">
        <v>131</v>
      </c>
      <c r="D19" s="3" t="s">
        <v>132</v>
      </c>
      <c r="E19" s="2">
        <v>1</v>
      </c>
      <c r="F19" s="3" t="s">
        <v>133</v>
      </c>
      <c r="G19" s="7" t="s">
        <v>134</v>
      </c>
      <c r="H19" s="7" t="s">
        <v>135</v>
      </c>
      <c r="I19" s="2">
        <v>2</v>
      </c>
      <c r="J19" s="7" t="s">
        <v>136</v>
      </c>
      <c r="K19" s="4" t="s">
        <v>137</v>
      </c>
      <c r="L19" s="4" t="s">
        <v>138</v>
      </c>
      <c r="M19" s="4" t="s">
        <v>83</v>
      </c>
      <c r="N19" s="3" t="s">
        <v>139</v>
      </c>
      <c r="O19" s="3" t="s">
        <v>140</v>
      </c>
      <c r="P19" s="10">
        <v>4</v>
      </c>
      <c r="Q19" s="3"/>
      <c r="R19" s="3"/>
      <c r="S19" s="2"/>
      <c r="T19" s="5"/>
      <c r="U19" s="5"/>
      <c r="V19" s="6"/>
      <c r="W19" s="21"/>
      <c r="X19" s="21"/>
      <c r="Y19" s="21"/>
      <c r="Z19" s="3"/>
      <c r="AA19" s="3"/>
      <c r="AB19" s="2"/>
      <c r="AC19" s="3"/>
      <c r="AD19" s="3"/>
      <c r="AE19" s="2"/>
      <c r="AF19" s="3"/>
      <c r="AG19" s="3"/>
      <c r="AH19" s="2"/>
      <c r="AI19" s="3"/>
      <c r="AJ19" s="3"/>
      <c r="AK19" s="2"/>
      <c r="AL19" s="3"/>
      <c r="AM19" s="3"/>
      <c r="AN19" s="2"/>
      <c r="AO19" s="3"/>
      <c r="AP19" s="3"/>
      <c r="AQ19" s="2"/>
      <c r="AR19" s="3"/>
      <c r="AS19" s="3"/>
      <c r="AT19" s="2"/>
      <c r="AU19" s="3"/>
      <c r="AV19" s="3"/>
      <c r="AW19" s="2"/>
      <c r="AX19" s="5"/>
      <c r="AY19" s="2">
        <v>2</v>
      </c>
      <c r="AZ19" s="11">
        <f>((AW19+AT19+AQ19+AN19+AK19+AH19+AE19+AB19+Y19+V19+S19+P19))</f>
        <v>4</v>
      </c>
      <c r="BA19" s="8">
        <f t="shared" si="2"/>
        <v>2</v>
      </c>
      <c r="BB19" s="6" t="s">
        <v>83</v>
      </c>
    </row>
    <row r="20" spans="1:54" ht="90" x14ac:dyDescent="0.25">
      <c r="A20" s="2">
        <v>118</v>
      </c>
      <c r="B20" s="3" t="s">
        <v>35</v>
      </c>
      <c r="C20" s="3" t="s">
        <v>141</v>
      </c>
      <c r="D20" s="3" t="s">
        <v>142</v>
      </c>
      <c r="E20" s="2">
        <v>1</v>
      </c>
      <c r="F20" s="3" t="s">
        <v>143</v>
      </c>
      <c r="G20" s="7" t="s">
        <v>134</v>
      </c>
      <c r="H20" s="7" t="s">
        <v>144</v>
      </c>
      <c r="I20" s="2">
        <v>1</v>
      </c>
      <c r="J20" s="7" t="s">
        <v>145</v>
      </c>
      <c r="K20" s="4" t="s">
        <v>137</v>
      </c>
      <c r="L20" s="4" t="s">
        <v>138</v>
      </c>
      <c r="M20" s="4" t="str">
        <f>BB20</f>
        <v>CUMPLIDA EFECTIVA</v>
      </c>
      <c r="N20" s="3" t="s">
        <v>146</v>
      </c>
      <c r="O20" s="3" t="s">
        <v>147</v>
      </c>
      <c r="P20" s="10">
        <v>1</v>
      </c>
      <c r="Q20" s="3"/>
      <c r="R20" s="3"/>
      <c r="S20" s="2"/>
      <c r="T20" s="5"/>
      <c r="U20" s="5"/>
      <c r="V20" s="6"/>
      <c r="W20" s="21"/>
      <c r="X20" s="21"/>
      <c r="Y20" s="21"/>
      <c r="Z20" s="3"/>
      <c r="AA20" s="3"/>
      <c r="AB20" s="2"/>
      <c r="AC20" s="3"/>
      <c r="AD20" s="3"/>
      <c r="AE20" s="2"/>
      <c r="AF20" s="3"/>
      <c r="AG20" s="3"/>
      <c r="AH20" s="2"/>
      <c r="AI20" s="3"/>
      <c r="AJ20" s="3"/>
      <c r="AK20" s="2"/>
      <c r="AL20" s="3"/>
      <c r="AM20" s="3"/>
      <c r="AN20" s="2"/>
      <c r="AO20" s="3"/>
      <c r="AP20" s="3"/>
      <c r="AQ20" s="2"/>
      <c r="AR20" s="3"/>
      <c r="AS20" s="3"/>
      <c r="AT20" s="2"/>
      <c r="AU20" s="3"/>
      <c r="AV20" s="3"/>
      <c r="AW20" s="2"/>
      <c r="AX20" s="5"/>
      <c r="AY20" s="2">
        <v>1</v>
      </c>
      <c r="AZ20" s="11">
        <f>((AW20+AT20+AQ20+AN20+AK20+AH20+AE20+AB20+Y20+V20+S20+P20))</f>
        <v>1</v>
      </c>
      <c r="BA20" s="8">
        <f t="shared" si="2"/>
        <v>1</v>
      </c>
      <c r="BB20" s="6" t="s">
        <v>56</v>
      </c>
    </row>
    <row r="21" spans="1:54" ht="90" x14ac:dyDescent="0.25">
      <c r="A21" s="2">
        <v>118</v>
      </c>
      <c r="B21" s="3" t="s">
        <v>59</v>
      </c>
      <c r="C21" s="3" t="s">
        <v>148</v>
      </c>
      <c r="D21" s="3" t="s">
        <v>149</v>
      </c>
      <c r="E21" s="2">
        <v>1</v>
      </c>
      <c r="F21" s="3" t="s">
        <v>150</v>
      </c>
      <c r="G21" s="7" t="s">
        <v>151</v>
      </c>
      <c r="H21" s="7" t="s">
        <v>152</v>
      </c>
      <c r="I21" s="2">
        <v>4</v>
      </c>
      <c r="J21" s="7" t="s">
        <v>153</v>
      </c>
      <c r="K21" s="4" t="s">
        <v>137</v>
      </c>
      <c r="L21" s="4" t="s">
        <v>138</v>
      </c>
      <c r="M21" s="4" t="s">
        <v>83</v>
      </c>
      <c r="N21" s="3" t="s">
        <v>146</v>
      </c>
      <c r="O21" s="3" t="s">
        <v>154</v>
      </c>
      <c r="P21" s="10">
        <v>4</v>
      </c>
      <c r="Q21" s="3"/>
      <c r="R21" s="3"/>
      <c r="S21" s="2"/>
      <c r="T21" s="5"/>
      <c r="U21" s="5"/>
      <c r="V21" s="6"/>
      <c r="W21" s="21"/>
      <c r="X21" s="21"/>
      <c r="Y21" s="21"/>
      <c r="Z21" s="3"/>
      <c r="AA21" s="3"/>
      <c r="AB21" s="2"/>
      <c r="AC21" s="3"/>
      <c r="AD21" s="3"/>
      <c r="AE21" s="2"/>
      <c r="AF21" s="3"/>
      <c r="AG21" s="3"/>
      <c r="AH21" s="2"/>
      <c r="AI21" s="3"/>
      <c r="AJ21" s="3"/>
      <c r="AK21" s="2"/>
      <c r="AL21" s="3"/>
      <c r="AM21" s="3"/>
      <c r="AN21" s="2"/>
      <c r="AO21" s="3"/>
      <c r="AP21" s="3"/>
      <c r="AQ21" s="2"/>
      <c r="AR21" s="3"/>
      <c r="AS21" s="3"/>
      <c r="AT21" s="2"/>
      <c r="AU21" s="3"/>
      <c r="AV21" s="3"/>
      <c r="AW21" s="2"/>
      <c r="AX21" s="5"/>
      <c r="AY21" s="2">
        <f>I21</f>
        <v>4</v>
      </c>
      <c r="AZ21" s="11">
        <f>((AW21+AT21+AQ21+AN21+AK21+AH21+AE21+AB21+Y21+V21+S21+P21))</f>
        <v>4</v>
      </c>
      <c r="BA21" s="8">
        <f t="shared" si="2"/>
        <v>1</v>
      </c>
      <c r="BB21" s="6" t="s">
        <v>83</v>
      </c>
    </row>
    <row r="22" spans="1:54" ht="105" x14ac:dyDescent="0.25">
      <c r="A22" s="2">
        <v>118</v>
      </c>
      <c r="B22" s="3" t="s">
        <v>95</v>
      </c>
      <c r="C22" s="3" t="s">
        <v>155</v>
      </c>
      <c r="D22" s="3" t="s">
        <v>156</v>
      </c>
      <c r="E22" s="2">
        <v>1</v>
      </c>
      <c r="F22" s="3" t="s">
        <v>150</v>
      </c>
      <c r="G22" s="7" t="s">
        <v>157</v>
      </c>
      <c r="H22" s="7" t="s">
        <v>158</v>
      </c>
      <c r="I22" s="2">
        <v>4</v>
      </c>
      <c r="J22" s="7" t="s">
        <v>153</v>
      </c>
      <c r="K22" s="4" t="s">
        <v>137</v>
      </c>
      <c r="L22" s="4" t="s">
        <v>138</v>
      </c>
      <c r="M22" s="4" t="s">
        <v>83</v>
      </c>
      <c r="N22" s="3" t="s">
        <v>146</v>
      </c>
      <c r="O22" s="3" t="s">
        <v>154</v>
      </c>
      <c r="P22" s="10">
        <v>4</v>
      </c>
      <c r="Q22" s="3"/>
      <c r="R22" s="3"/>
      <c r="S22" s="2"/>
      <c r="T22" s="5"/>
      <c r="U22" s="5"/>
      <c r="V22" s="6"/>
      <c r="W22" s="21"/>
      <c r="X22" s="21"/>
      <c r="Y22" s="21"/>
      <c r="Z22" s="3"/>
      <c r="AA22" s="3"/>
      <c r="AB22" s="2"/>
      <c r="AC22" s="3"/>
      <c r="AD22" s="3"/>
      <c r="AE22" s="2"/>
      <c r="AF22" s="3"/>
      <c r="AG22" s="3"/>
      <c r="AH22" s="2"/>
      <c r="AI22" s="3"/>
      <c r="AJ22" s="3"/>
      <c r="AK22" s="2"/>
      <c r="AL22" s="3"/>
      <c r="AM22" s="3"/>
      <c r="AN22" s="2"/>
      <c r="AO22" s="3"/>
      <c r="AP22" s="3"/>
      <c r="AQ22" s="2"/>
      <c r="AR22" s="3"/>
      <c r="AS22" s="3"/>
      <c r="AT22" s="2"/>
      <c r="AU22" s="3"/>
      <c r="AV22" s="3"/>
      <c r="AW22" s="2"/>
      <c r="AX22" s="5"/>
      <c r="AY22" s="2">
        <f>I22</f>
        <v>4</v>
      </c>
      <c r="AZ22" s="11">
        <f t="shared" ref="AZ22:AZ31" si="4">((AW22+AT22+AQ22+AN22+AK22+AH22+AE22+AB22+Y22+V22+S22+P22))</f>
        <v>4</v>
      </c>
      <c r="BA22" s="8">
        <f t="shared" si="2"/>
        <v>1</v>
      </c>
      <c r="BB22" s="6" t="s">
        <v>83</v>
      </c>
    </row>
    <row r="23" spans="1:54" ht="105" x14ac:dyDescent="0.25">
      <c r="A23" s="2">
        <v>118</v>
      </c>
      <c r="B23" s="3" t="s">
        <v>103</v>
      </c>
      <c r="C23" s="3" t="s">
        <v>159</v>
      </c>
      <c r="D23" s="3" t="s">
        <v>160</v>
      </c>
      <c r="E23" s="2">
        <v>1</v>
      </c>
      <c r="F23" s="3" t="s">
        <v>161</v>
      </c>
      <c r="G23" s="7" t="s">
        <v>162</v>
      </c>
      <c r="H23" s="7" t="s">
        <v>163</v>
      </c>
      <c r="I23" s="2">
        <v>4</v>
      </c>
      <c r="J23" s="7" t="s">
        <v>164</v>
      </c>
      <c r="K23" s="4" t="s">
        <v>137</v>
      </c>
      <c r="L23" s="4" t="s">
        <v>138</v>
      </c>
      <c r="M23" s="4" t="str">
        <f>BB23</f>
        <v>CUMPLIDA INEFECTIVA</v>
      </c>
      <c r="N23" s="3" t="s">
        <v>165</v>
      </c>
      <c r="O23" s="3" t="s">
        <v>166</v>
      </c>
      <c r="P23" s="10">
        <v>1</v>
      </c>
      <c r="Q23" s="3"/>
      <c r="R23" s="3"/>
      <c r="S23" s="2"/>
      <c r="T23" s="5"/>
      <c r="U23" s="5"/>
      <c r="V23" s="6"/>
      <c r="W23" s="21"/>
      <c r="X23" s="21"/>
      <c r="Y23" s="21"/>
      <c r="Z23" s="3"/>
      <c r="AA23" s="3"/>
      <c r="AB23" s="2"/>
      <c r="AC23" s="3"/>
      <c r="AD23" s="3"/>
      <c r="AE23" s="2"/>
      <c r="AF23" s="3"/>
      <c r="AG23" s="3"/>
      <c r="AH23" s="2"/>
      <c r="AI23" s="3"/>
      <c r="AJ23" s="3"/>
      <c r="AK23" s="2"/>
      <c r="AL23" s="3"/>
      <c r="AM23" s="3"/>
      <c r="AN23" s="2"/>
      <c r="AO23" s="3"/>
      <c r="AP23" s="3"/>
      <c r="AQ23" s="2"/>
      <c r="AR23" s="3"/>
      <c r="AS23" s="3"/>
      <c r="AT23" s="2"/>
      <c r="AU23" s="3"/>
      <c r="AV23" s="3"/>
      <c r="AW23" s="2"/>
      <c r="AX23" s="5"/>
      <c r="AY23" s="2">
        <f>I23</f>
        <v>4</v>
      </c>
      <c r="AZ23" s="11">
        <f t="shared" si="4"/>
        <v>1</v>
      </c>
      <c r="BA23" s="8">
        <f t="shared" si="2"/>
        <v>0.25</v>
      </c>
      <c r="BB23" s="6" t="s">
        <v>167</v>
      </c>
    </row>
    <row r="24" spans="1:54" ht="105" x14ac:dyDescent="0.25">
      <c r="A24" s="2">
        <v>118</v>
      </c>
      <c r="B24" s="3" t="s">
        <v>106</v>
      </c>
      <c r="C24" s="3" t="s">
        <v>168</v>
      </c>
      <c r="D24" s="3" t="s">
        <v>169</v>
      </c>
      <c r="E24" s="2">
        <v>1</v>
      </c>
      <c r="F24" s="3" t="s">
        <v>161</v>
      </c>
      <c r="G24" s="7" t="s">
        <v>162</v>
      </c>
      <c r="H24" s="7" t="s">
        <v>163</v>
      </c>
      <c r="I24" s="2">
        <v>4</v>
      </c>
      <c r="J24" s="7" t="s">
        <v>164</v>
      </c>
      <c r="K24" s="4" t="s">
        <v>137</v>
      </c>
      <c r="L24" s="4" t="s">
        <v>138</v>
      </c>
      <c r="M24" s="4" t="str">
        <f>BB24</f>
        <v>CUMPLIDA INEFECTIVA</v>
      </c>
      <c r="N24" s="3" t="s">
        <v>165</v>
      </c>
      <c r="O24" s="3" t="s">
        <v>166</v>
      </c>
      <c r="P24" s="10">
        <v>1</v>
      </c>
      <c r="Q24" s="3"/>
      <c r="R24" s="3"/>
      <c r="S24" s="2"/>
      <c r="T24" s="5"/>
      <c r="U24" s="5"/>
      <c r="V24" s="6"/>
      <c r="W24" s="21"/>
      <c r="X24" s="21"/>
      <c r="Y24" s="21"/>
      <c r="Z24" s="3"/>
      <c r="AA24" s="3"/>
      <c r="AB24" s="2"/>
      <c r="AC24" s="3"/>
      <c r="AD24" s="3"/>
      <c r="AE24" s="2"/>
      <c r="AF24" s="3"/>
      <c r="AG24" s="3"/>
      <c r="AH24" s="2"/>
      <c r="AI24" s="3"/>
      <c r="AJ24" s="3"/>
      <c r="AK24" s="2"/>
      <c r="AL24" s="3"/>
      <c r="AM24" s="3"/>
      <c r="AN24" s="2"/>
      <c r="AO24" s="3"/>
      <c r="AP24" s="3"/>
      <c r="AQ24" s="2"/>
      <c r="AR24" s="3"/>
      <c r="AS24" s="3"/>
      <c r="AT24" s="2"/>
      <c r="AU24" s="3"/>
      <c r="AV24" s="3"/>
      <c r="AW24" s="2"/>
      <c r="AX24" s="5"/>
      <c r="AY24" s="2">
        <f t="shared" ref="AY24:AY40" si="5">I24</f>
        <v>4</v>
      </c>
      <c r="AZ24" s="11">
        <f t="shared" si="4"/>
        <v>1</v>
      </c>
      <c r="BA24" s="8">
        <f t="shared" si="2"/>
        <v>0.25</v>
      </c>
      <c r="BB24" s="6" t="s">
        <v>167</v>
      </c>
    </row>
    <row r="25" spans="1:54" ht="60" x14ac:dyDescent="0.25">
      <c r="A25" s="2">
        <v>118</v>
      </c>
      <c r="B25" s="3" t="s">
        <v>109</v>
      </c>
      <c r="C25" s="3" t="s">
        <v>170</v>
      </c>
      <c r="D25" s="3" t="s">
        <v>171</v>
      </c>
      <c r="E25" s="2">
        <v>1</v>
      </c>
      <c r="F25" s="3" t="s">
        <v>161</v>
      </c>
      <c r="G25" s="7" t="s">
        <v>162</v>
      </c>
      <c r="H25" s="7" t="s">
        <v>163</v>
      </c>
      <c r="I25" s="2">
        <v>4</v>
      </c>
      <c r="J25" s="7" t="s">
        <v>164</v>
      </c>
      <c r="K25" s="4" t="s">
        <v>137</v>
      </c>
      <c r="L25" s="4" t="s">
        <v>138</v>
      </c>
      <c r="M25" s="4" t="str">
        <f>BB25</f>
        <v>CUMPLIDA INEFECTIVA</v>
      </c>
      <c r="N25" s="3" t="s">
        <v>165</v>
      </c>
      <c r="O25" s="3" t="s">
        <v>166</v>
      </c>
      <c r="P25" s="10">
        <v>1</v>
      </c>
      <c r="Q25" s="3"/>
      <c r="R25" s="3"/>
      <c r="S25" s="2"/>
      <c r="T25" s="5"/>
      <c r="U25" s="5"/>
      <c r="V25" s="6"/>
      <c r="W25" s="21"/>
      <c r="X25" s="21"/>
      <c r="Y25" s="21"/>
      <c r="Z25" s="3"/>
      <c r="AA25" s="3"/>
      <c r="AB25" s="2"/>
      <c r="AC25" s="3"/>
      <c r="AD25" s="3"/>
      <c r="AE25" s="2"/>
      <c r="AF25" s="3"/>
      <c r="AG25" s="3"/>
      <c r="AH25" s="2"/>
      <c r="AI25" s="3"/>
      <c r="AJ25" s="3"/>
      <c r="AK25" s="2"/>
      <c r="AL25" s="3"/>
      <c r="AM25" s="3"/>
      <c r="AN25" s="2"/>
      <c r="AO25" s="3"/>
      <c r="AP25" s="3"/>
      <c r="AQ25" s="2"/>
      <c r="AR25" s="3"/>
      <c r="AS25" s="3"/>
      <c r="AT25" s="2"/>
      <c r="AU25" s="3"/>
      <c r="AV25" s="3"/>
      <c r="AW25" s="2"/>
      <c r="AX25" s="5"/>
      <c r="AY25" s="2">
        <f t="shared" si="5"/>
        <v>4</v>
      </c>
      <c r="AZ25" s="11">
        <f t="shared" si="4"/>
        <v>1</v>
      </c>
      <c r="BA25" s="8">
        <f t="shared" si="2"/>
        <v>0.25</v>
      </c>
      <c r="BB25" s="6" t="s">
        <v>167</v>
      </c>
    </row>
    <row r="26" spans="1:54" ht="105" x14ac:dyDescent="0.25">
      <c r="A26" s="2">
        <v>118</v>
      </c>
      <c r="B26" s="3" t="s">
        <v>112</v>
      </c>
      <c r="C26" s="3" t="s">
        <v>172</v>
      </c>
      <c r="D26" s="3" t="s">
        <v>173</v>
      </c>
      <c r="E26" s="2">
        <v>1</v>
      </c>
      <c r="F26" s="3" t="s">
        <v>161</v>
      </c>
      <c r="G26" s="7" t="s">
        <v>162</v>
      </c>
      <c r="H26" s="7" t="s">
        <v>163</v>
      </c>
      <c r="I26" s="2">
        <v>4</v>
      </c>
      <c r="J26" s="7" t="s">
        <v>164</v>
      </c>
      <c r="K26" s="4" t="s">
        <v>137</v>
      </c>
      <c r="L26" s="4" t="s">
        <v>138</v>
      </c>
      <c r="M26" s="4" t="s">
        <v>83</v>
      </c>
      <c r="N26" s="3" t="s">
        <v>165</v>
      </c>
      <c r="O26" s="3" t="s">
        <v>166</v>
      </c>
      <c r="P26" s="10">
        <v>1</v>
      </c>
      <c r="Q26" s="3"/>
      <c r="R26" s="3"/>
      <c r="S26" s="2"/>
      <c r="T26" s="5"/>
      <c r="U26" s="5"/>
      <c r="V26" s="6"/>
      <c r="W26" s="21"/>
      <c r="X26" s="21"/>
      <c r="Y26" s="21"/>
      <c r="Z26" s="3"/>
      <c r="AA26" s="3"/>
      <c r="AB26" s="2"/>
      <c r="AC26" s="3"/>
      <c r="AD26" s="3"/>
      <c r="AE26" s="2"/>
      <c r="AF26" s="3"/>
      <c r="AG26" s="3"/>
      <c r="AH26" s="2"/>
      <c r="AI26" s="3"/>
      <c r="AJ26" s="3"/>
      <c r="AK26" s="2"/>
      <c r="AL26" s="3"/>
      <c r="AM26" s="3"/>
      <c r="AN26" s="2"/>
      <c r="AO26" s="3"/>
      <c r="AP26" s="3"/>
      <c r="AQ26" s="2"/>
      <c r="AR26" s="3"/>
      <c r="AS26" s="3"/>
      <c r="AT26" s="2"/>
      <c r="AU26" s="3"/>
      <c r="AV26" s="3"/>
      <c r="AW26" s="2"/>
      <c r="AX26" s="5"/>
      <c r="AY26" s="2">
        <f t="shared" si="5"/>
        <v>4</v>
      </c>
      <c r="AZ26" s="11">
        <f t="shared" si="4"/>
        <v>1</v>
      </c>
      <c r="BA26" s="8">
        <f t="shared" si="2"/>
        <v>0.25</v>
      </c>
      <c r="BB26" s="6" t="s">
        <v>83</v>
      </c>
    </row>
    <row r="27" spans="1:54" ht="105" x14ac:dyDescent="0.25">
      <c r="A27" s="2">
        <v>118</v>
      </c>
      <c r="B27" s="3" t="s">
        <v>115</v>
      </c>
      <c r="C27" s="3" t="s">
        <v>174</v>
      </c>
      <c r="D27" s="3" t="s">
        <v>175</v>
      </c>
      <c r="E27" s="2">
        <v>1</v>
      </c>
      <c r="F27" s="3" t="s">
        <v>161</v>
      </c>
      <c r="G27" s="7" t="s">
        <v>162</v>
      </c>
      <c r="H27" s="7" t="s">
        <v>163</v>
      </c>
      <c r="I27" s="2">
        <v>4</v>
      </c>
      <c r="J27" s="7" t="s">
        <v>164</v>
      </c>
      <c r="K27" s="4" t="s">
        <v>137</v>
      </c>
      <c r="L27" s="4" t="s">
        <v>138</v>
      </c>
      <c r="M27" s="4" t="str">
        <f>BB27</f>
        <v>CUMPLIDA INEFECTIVA</v>
      </c>
      <c r="N27" s="3" t="s">
        <v>165</v>
      </c>
      <c r="O27" s="3" t="s">
        <v>166</v>
      </c>
      <c r="P27" s="10">
        <v>1</v>
      </c>
      <c r="Q27" s="3"/>
      <c r="R27" s="3"/>
      <c r="S27" s="2"/>
      <c r="T27" s="5"/>
      <c r="U27" s="5"/>
      <c r="V27" s="6"/>
      <c r="W27" s="21"/>
      <c r="X27" s="21"/>
      <c r="Y27" s="21"/>
      <c r="Z27" s="3"/>
      <c r="AA27" s="3"/>
      <c r="AB27" s="2"/>
      <c r="AC27" s="3"/>
      <c r="AD27" s="3"/>
      <c r="AE27" s="2"/>
      <c r="AF27" s="3"/>
      <c r="AG27" s="3"/>
      <c r="AH27" s="2"/>
      <c r="AI27" s="3"/>
      <c r="AJ27" s="3"/>
      <c r="AK27" s="2"/>
      <c r="AL27" s="3"/>
      <c r="AM27" s="3"/>
      <c r="AN27" s="2"/>
      <c r="AO27" s="3"/>
      <c r="AP27" s="3"/>
      <c r="AQ27" s="2"/>
      <c r="AR27" s="3"/>
      <c r="AS27" s="3"/>
      <c r="AT27" s="2"/>
      <c r="AU27" s="3"/>
      <c r="AV27" s="3"/>
      <c r="AW27" s="2"/>
      <c r="AX27" s="5"/>
      <c r="AY27" s="2">
        <f t="shared" si="5"/>
        <v>4</v>
      </c>
      <c r="AZ27" s="11">
        <f t="shared" si="4"/>
        <v>1</v>
      </c>
      <c r="BA27" s="8">
        <f t="shared" si="2"/>
        <v>0.25</v>
      </c>
      <c r="BB27" s="6" t="s">
        <v>167</v>
      </c>
    </row>
    <row r="28" spans="1:54" ht="75" x14ac:dyDescent="0.25">
      <c r="A28" s="2">
        <v>118</v>
      </c>
      <c r="B28" s="3" t="s">
        <v>117</v>
      </c>
      <c r="C28" s="3" t="s">
        <v>176</v>
      </c>
      <c r="D28" s="3" t="s">
        <v>177</v>
      </c>
      <c r="E28" s="2">
        <v>1</v>
      </c>
      <c r="F28" s="3" t="s">
        <v>178</v>
      </c>
      <c r="G28" s="7" t="s">
        <v>179</v>
      </c>
      <c r="H28" s="7" t="s">
        <v>180</v>
      </c>
      <c r="I28" s="2">
        <v>12</v>
      </c>
      <c r="J28" s="7" t="s">
        <v>181</v>
      </c>
      <c r="K28" s="4" t="s">
        <v>137</v>
      </c>
      <c r="L28" s="4" t="s">
        <v>138</v>
      </c>
      <c r="M28" s="4" t="str">
        <f>BB28</f>
        <v>CUMPLIDA INEFECTIVA</v>
      </c>
      <c r="N28" s="3" t="s">
        <v>146</v>
      </c>
      <c r="O28" s="3" t="s">
        <v>182</v>
      </c>
      <c r="P28" s="10">
        <v>12</v>
      </c>
      <c r="Q28" s="3"/>
      <c r="R28" s="3"/>
      <c r="S28" s="2"/>
      <c r="T28" s="5"/>
      <c r="U28" s="5"/>
      <c r="V28" s="6"/>
      <c r="W28" s="21"/>
      <c r="X28" s="21"/>
      <c r="Y28" s="21"/>
      <c r="Z28" s="3"/>
      <c r="AA28" s="3"/>
      <c r="AB28" s="2"/>
      <c r="AC28" s="3"/>
      <c r="AD28" s="3"/>
      <c r="AE28" s="2"/>
      <c r="AF28" s="3"/>
      <c r="AG28" s="3"/>
      <c r="AH28" s="2"/>
      <c r="AI28" s="3"/>
      <c r="AJ28" s="3"/>
      <c r="AK28" s="2"/>
      <c r="AL28" s="3"/>
      <c r="AM28" s="3"/>
      <c r="AN28" s="2"/>
      <c r="AO28" s="3"/>
      <c r="AP28" s="3"/>
      <c r="AQ28" s="2"/>
      <c r="AR28" s="3"/>
      <c r="AS28" s="3"/>
      <c r="AT28" s="2"/>
      <c r="AU28" s="3"/>
      <c r="AV28" s="3"/>
      <c r="AW28" s="2"/>
      <c r="AX28" s="5"/>
      <c r="AY28" s="2">
        <f t="shared" si="5"/>
        <v>12</v>
      </c>
      <c r="AZ28" s="11">
        <f t="shared" si="4"/>
        <v>12</v>
      </c>
      <c r="BA28" s="8">
        <f t="shared" si="2"/>
        <v>1</v>
      </c>
      <c r="BB28" s="6" t="s">
        <v>167</v>
      </c>
    </row>
    <row r="29" spans="1:54" ht="75" x14ac:dyDescent="0.25">
      <c r="A29" s="2">
        <v>118</v>
      </c>
      <c r="B29" s="3" t="s">
        <v>120</v>
      </c>
      <c r="C29" s="3" t="s">
        <v>183</v>
      </c>
      <c r="D29" s="3" t="s">
        <v>184</v>
      </c>
      <c r="E29" s="2">
        <v>1</v>
      </c>
      <c r="F29" s="3" t="s">
        <v>185</v>
      </c>
      <c r="G29" s="7" t="s">
        <v>186</v>
      </c>
      <c r="H29" s="7" t="s">
        <v>187</v>
      </c>
      <c r="I29" s="2">
        <v>1</v>
      </c>
      <c r="J29" s="7" t="s">
        <v>188</v>
      </c>
      <c r="K29" s="4" t="s">
        <v>137</v>
      </c>
      <c r="L29" s="4" t="s">
        <v>138</v>
      </c>
      <c r="M29" s="4" t="str">
        <f>BB29</f>
        <v>CUMPLIDA EFECTIVA</v>
      </c>
      <c r="N29" s="3" t="s">
        <v>165</v>
      </c>
      <c r="O29" s="3" t="s">
        <v>189</v>
      </c>
      <c r="P29" s="10">
        <v>1</v>
      </c>
      <c r="Q29" s="3"/>
      <c r="R29" s="3"/>
      <c r="S29" s="2"/>
      <c r="T29" s="5"/>
      <c r="U29" s="5"/>
      <c r="V29" s="6"/>
      <c r="W29" s="21"/>
      <c r="X29" s="21"/>
      <c r="Y29" s="21"/>
      <c r="Z29" s="3"/>
      <c r="AA29" s="3"/>
      <c r="AB29" s="2"/>
      <c r="AC29" s="3"/>
      <c r="AD29" s="3"/>
      <c r="AE29" s="2"/>
      <c r="AF29" s="3"/>
      <c r="AG29" s="3"/>
      <c r="AH29" s="2"/>
      <c r="AI29" s="3"/>
      <c r="AJ29" s="3"/>
      <c r="AK29" s="2"/>
      <c r="AL29" s="3"/>
      <c r="AM29" s="3"/>
      <c r="AN29" s="2"/>
      <c r="AO29" s="3"/>
      <c r="AP29" s="3"/>
      <c r="AQ29" s="2"/>
      <c r="AR29" s="3"/>
      <c r="AS29" s="3"/>
      <c r="AT29" s="2"/>
      <c r="AU29" s="3"/>
      <c r="AV29" s="3"/>
      <c r="AW29" s="2"/>
      <c r="AX29" s="5"/>
      <c r="AY29" s="2">
        <f t="shared" si="5"/>
        <v>1</v>
      </c>
      <c r="AZ29" s="11">
        <f t="shared" si="4"/>
        <v>1</v>
      </c>
      <c r="BA29" s="8">
        <f t="shared" si="2"/>
        <v>1</v>
      </c>
      <c r="BB29" s="6" t="s">
        <v>56</v>
      </c>
    </row>
    <row r="30" spans="1:54" ht="75" x14ac:dyDescent="0.25">
      <c r="A30" s="2">
        <v>118</v>
      </c>
      <c r="B30" s="3" t="s">
        <v>120</v>
      </c>
      <c r="C30" s="3" t="s">
        <v>183</v>
      </c>
      <c r="D30" s="3" t="s">
        <v>190</v>
      </c>
      <c r="E30" s="2">
        <v>2</v>
      </c>
      <c r="F30" s="3" t="s">
        <v>191</v>
      </c>
      <c r="G30" s="7" t="s">
        <v>186</v>
      </c>
      <c r="H30" s="7" t="s">
        <v>187</v>
      </c>
      <c r="I30" s="2">
        <v>1</v>
      </c>
      <c r="J30" s="7" t="s">
        <v>188</v>
      </c>
      <c r="K30" s="4" t="s">
        <v>137</v>
      </c>
      <c r="L30" s="4" t="s">
        <v>138</v>
      </c>
      <c r="M30" s="4" t="str">
        <f>BB30</f>
        <v>CUMPLIDA EFECTIVA</v>
      </c>
      <c r="N30" s="3" t="s">
        <v>192</v>
      </c>
      <c r="O30" s="3" t="s">
        <v>189</v>
      </c>
      <c r="P30" s="10">
        <v>1</v>
      </c>
      <c r="Q30" s="3"/>
      <c r="R30" s="3"/>
      <c r="S30" s="2"/>
      <c r="T30" s="5"/>
      <c r="U30" s="5"/>
      <c r="V30" s="6"/>
      <c r="W30" s="21"/>
      <c r="X30" s="21"/>
      <c r="Y30" s="21"/>
      <c r="Z30" s="3"/>
      <c r="AA30" s="3"/>
      <c r="AB30" s="2"/>
      <c r="AC30" s="3"/>
      <c r="AD30" s="3"/>
      <c r="AE30" s="2"/>
      <c r="AF30" s="3"/>
      <c r="AG30" s="3"/>
      <c r="AH30" s="2"/>
      <c r="AI30" s="3"/>
      <c r="AJ30" s="3"/>
      <c r="AK30" s="2"/>
      <c r="AL30" s="3"/>
      <c r="AM30" s="3"/>
      <c r="AN30" s="2"/>
      <c r="AO30" s="3"/>
      <c r="AP30" s="3"/>
      <c r="AQ30" s="2"/>
      <c r="AR30" s="3"/>
      <c r="AS30" s="3"/>
      <c r="AT30" s="2"/>
      <c r="AU30" s="3"/>
      <c r="AV30" s="3"/>
      <c r="AW30" s="2"/>
      <c r="AX30" s="5"/>
      <c r="AY30" s="2">
        <f t="shared" si="5"/>
        <v>1</v>
      </c>
      <c r="AZ30" s="11">
        <f t="shared" si="4"/>
        <v>1</v>
      </c>
      <c r="BA30" s="8">
        <f t="shared" si="2"/>
        <v>1</v>
      </c>
      <c r="BB30" s="6" t="s">
        <v>56</v>
      </c>
    </row>
    <row r="31" spans="1:54" ht="120" x14ac:dyDescent="0.25">
      <c r="A31" s="2">
        <v>118</v>
      </c>
      <c r="B31" s="3" t="s">
        <v>122</v>
      </c>
      <c r="C31" s="3" t="s">
        <v>193</v>
      </c>
      <c r="D31" s="3" t="s">
        <v>194</v>
      </c>
      <c r="E31" s="2">
        <v>1</v>
      </c>
      <c r="F31" s="3" t="s">
        <v>195</v>
      </c>
      <c r="G31" s="7" t="s">
        <v>134</v>
      </c>
      <c r="H31" s="7" t="s">
        <v>144</v>
      </c>
      <c r="I31" s="2">
        <v>1</v>
      </c>
      <c r="J31" s="7" t="s">
        <v>196</v>
      </c>
      <c r="K31" s="4" t="s">
        <v>137</v>
      </c>
      <c r="L31" s="4" t="s">
        <v>138</v>
      </c>
      <c r="M31" s="4" t="str">
        <f>BB31</f>
        <v>CUMPLIDA EFECTIVA</v>
      </c>
      <c r="N31" s="3" t="s">
        <v>192</v>
      </c>
      <c r="O31" s="3" t="s">
        <v>189</v>
      </c>
      <c r="P31" s="10">
        <v>1</v>
      </c>
      <c r="Q31" s="3"/>
      <c r="R31" s="3"/>
      <c r="S31" s="2"/>
      <c r="T31" s="5"/>
      <c r="U31" s="5"/>
      <c r="V31" s="6"/>
      <c r="W31" s="21"/>
      <c r="X31" s="21"/>
      <c r="Y31" s="21"/>
      <c r="Z31" s="3"/>
      <c r="AA31" s="3"/>
      <c r="AB31" s="2"/>
      <c r="AC31" s="3"/>
      <c r="AD31" s="3"/>
      <c r="AE31" s="2"/>
      <c r="AF31" s="3"/>
      <c r="AG31" s="3"/>
      <c r="AH31" s="2"/>
      <c r="AI31" s="3"/>
      <c r="AJ31" s="3"/>
      <c r="AK31" s="2"/>
      <c r="AL31" s="3"/>
      <c r="AM31" s="3"/>
      <c r="AN31" s="2"/>
      <c r="AO31" s="3"/>
      <c r="AP31" s="3"/>
      <c r="AQ31" s="2"/>
      <c r="AR31" s="3"/>
      <c r="AS31" s="3"/>
      <c r="AT31" s="2"/>
      <c r="AU31" s="3"/>
      <c r="AV31" s="3"/>
      <c r="AW31" s="2"/>
      <c r="AX31" s="5"/>
      <c r="AY31" s="2">
        <f t="shared" si="5"/>
        <v>1</v>
      </c>
      <c r="AZ31" s="11">
        <f t="shared" si="4"/>
        <v>1</v>
      </c>
      <c r="BA31" s="8">
        <f t="shared" si="2"/>
        <v>1</v>
      </c>
      <c r="BB31" s="6" t="s">
        <v>56</v>
      </c>
    </row>
    <row r="32" spans="1:54" ht="90" x14ac:dyDescent="0.25">
      <c r="A32" s="2">
        <v>124</v>
      </c>
      <c r="B32" s="3" t="s">
        <v>103</v>
      </c>
      <c r="C32" s="3" t="s">
        <v>197</v>
      </c>
      <c r="D32" s="3" t="s">
        <v>198</v>
      </c>
      <c r="E32" s="2">
        <v>1</v>
      </c>
      <c r="F32" s="3" t="s">
        <v>199</v>
      </c>
      <c r="G32" s="7" t="s">
        <v>200</v>
      </c>
      <c r="H32" s="7" t="s">
        <v>201</v>
      </c>
      <c r="I32" s="2">
        <v>12</v>
      </c>
      <c r="J32" s="7" t="s">
        <v>202</v>
      </c>
      <c r="K32" s="4" t="s">
        <v>203</v>
      </c>
      <c r="L32" s="4" t="s">
        <v>204</v>
      </c>
      <c r="M32" s="4" t="s">
        <v>83</v>
      </c>
      <c r="N32" s="3" t="s">
        <v>139</v>
      </c>
      <c r="O32" s="3" t="s">
        <v>205</v>
      </c>
      <c r="P32" s="10">
        <v>8</v>
      </c>
      <c r="Q32" s="3"/>
      <c r="R32" s="3"/>
      <c r="S32" s="2"/>
      <c r="T32" s="5"/>
      <c r="U32" s="5"/>
      <c r="V32" s="6"/>
      <c r="W32" s="21"/>
      <c r="X32" s="21"/>
      <c r="Y32" s="21"/>
      <c r="Z32" s="3"/>
      <c r="AA32" s="3"/>
      <c r="AB32" s="2"/>
      <c r="AC32" s="3"/>
      <c r="AD32" s="3"/>
      <c r="AE32" s="2"/>
      <c r="AF32" s="3"/>
      <c r="AG32" s="3"/>
      <c r="AH32" s="2"/>
      <c r="AI32" s="3"/>
      <c r="AJ32" s="3"/>
      <c r="AK32" s="2"/>
      <c r="AL32" s="3"/>
      <c r="AM32" s="3"/>
      <c r="AN32" s="2"/>
      <c r="AO32" s="3"/>
      <c r="AP32" s="3"/>
      <c r="AQ32" s="2"/>
      <c r="AR32" s="3"/>
      <c r="AS32" s="3"/>
      <c r="AT32" s="2"/>
      <c r="AU32" s="3"/>
      <c r="AV32" s="3"/>
      <c r="AW32" s="2"/>
      <c r="AX32" s="5"/>
      <c r="AY32" s="2">
        <f t="shared" si="5"/>
        <v>12</v>
      </c>
      <c r="AZ32" s="11">
        <f>((AW32+AT32+AQ32+AN32+AK32+AH32+AE32+AB32+Y32+V32+S32+P32))</f>
        <v>8</v>
      </c>
      <c r="BA32" s="8">
        <f>+AZ32/AY32</f>
        <v>0.66666666666666663</v>
      </c>
      <c r="BB32" s="6" t="s">
        <v>83</v>
      </c>
    </row>
    <row r="33" spans="1:54" ht="105" x14ac:dyDescent="0.25">
      <c r="A33" s="2">
        <v>124</v>
      </c>
      <c r="B33" s="3" t="s">
        <v>106</v>
      </c>
      <c r="C33" s="3" t="s">
        <v>206</v>
      </c>
      <c r="D33" s="3" t="s">
        <v>207</v>
      </c>
      <c r="E33" s="2">
        <v>1</v>
      </c>
      <c r="F33" s="3" t="s">
        <v>208</v>
      </c>
      <c r="G33" s="7" t="s">
        <v>73</v>
      </c>
      <c r="H33" s="7" t="s">
        <v>209</v>
      </c>
      <c r="I33" s="2">
        <v>4</v>
      </c>
      <c r="J33" s="7" t="s">
        <v>210</v>
      </c>
      <c r="K33" s="4" t="s">
        <v>203</v>
      </c>
      <c r="L33" s="4" t="s">
        <v>204</v>
      </c>
      <c r="M33" s="4" t="s">
        <v>83</v>
      </c>
      <c r="N33" s="3" t="s">
        <v>139</v>
      </c>
      <c r="O33" s="3" t="s">
        <v>76</v>
      </c>
      <c r="P33" s="10">
        <v>1</v>
      </c>
      <c r="Q33" s="3"/>
      <c r="R33" s="3"/>
      <c r="S33" s="2"/>
      <c r="T33" s="5"/>
      <c r="U33" s="5"/>
      <c r="V33" s="6"/>
      <c r="W33" s="21"/>
      <c r="X33" s="21"/>
      <c r="Y33" s="21"/>
      <c r="Z33" s="3"/>
      <c r="AA33" s="3"/>
      <c r="AB33" s="2"/>
      <c r="AC33" s="3"/>
      <c r="AD33" s="3"/>
      <c r="AE33" s="2"/>
      <c r="AF33" s="3"/>
      <c r="AG33" s="3"/>
      <c r="AH33" s="2"/>
      <c r="AI33" s="3"/>
      <c r="AJ33" s="3"/>
      <c r="AK33" s="2"/>
      <c r="AL33" s="3"/>
      <c r="AM33" s="3"/>
      <c r="AN33" s="2"/>
      <c r="AO33" s="3"/>
      <c r="AP33" s="3"/>
      <c r="AQ33" s="2"/>
      <c r="AR33" s="3"/>
      <c r="AS33" s="3"/>
      <c r="AT33" s="2"/>
      <c r="AU33" s="3"/>
      <c r="AV33" s="3"/>
      <c r="AW33" s="2"/>
      <c r="AX33" s="5"/>
      <c r="AY33" s="2">
        <f t="shared" si="5"/>
        <v>4</v>
      </c>
      <c r="AZ33" s="11">
        <f>((AW33+AT33+AQ33+AN33+AK33+AH33+AE33+AB33+Y33+V33+S33+P33))</f>
        <v>1</v>
      </c>
      <c r="BA33" s="8">
        <f t="shared" si="2"/>
        <v>0.25</v>
      </c>
      <c r="BB33" s="6" t="s">
        <v>83</v>
      </c>
    </row>
    <row r="34" spans="1:54" ht="165" x14ac:dyDescent="0.25">
      <c r="A34" s="2">
        <v>124</v>
      </c>
      <c r="B34" s="3" t="s">
        <v>109</v>
      </c>
      <c r="C34" s="3" t="s">
        <v>211</v>
      </c>
      <c r="D34" s="3" t="s">
        <v>212</v>
      </c>
      <c r="E34" s="2">
        <v>1</v>
      </c>
      <c r="F34" s="3" t="s">
        <v>213</v>
      </c>
      <c r="G34" s="7" t="s">
        <v>73</v>
      </c>
      <c r="H34" s="7" t="s">
        <v>209</v>
      </c>
      <c r="I34" s="2">
        <v>4</v>
      </c>
      <c r="J34" s="7" t="s">
        <v>210</v>
      </c>
      <c r="K34" s="4" t="s">
        <v>203</v>
      </c>
      <c r="L34" s="4" t="s">
        <v>204</v>
      </c>
      <c r="M34" s="4" t="s">
        <v>83</v>
      </c>
      <c r="N34" s="3" t="s">
        <v>139</v>
      </c>
      <c r="O34" s="3" t="s">
        <v>76</v>
      </c>
      <c r="P34" s="10">
        <v>1</v>
      </c>
      <c r="Q34" s="3"/>
      <c r="R34" s="3"/>
      <c r="S34" s="2"/>
      <c r="T34" s="5"/>
      <c r="U34" s="5"/>
      <c r="V34" s="6"/>
      <c r="W34" s="21"/>
      <c r="X34" s="21"/>
      <c r="Y34" s="21"/>
      <c r="Z34" s="3"/>
      <c r="AA34" s="3"/>
      <c r="AB34" s="2"/>
      <c r="AC34" s="3"/>
      <c r="AD34" s="3"/>
      <c r="AE34" s="2"/>
      <c r="AF34" s="3"/>
      <c r="AG34" s="3"/>
      <c r="AH34" s="2"/>
      <c r="AI34" s="3"/>
      <c r="AJ34" s="3"/>
      <c r="AK34" s="2"/>
      <c r="AL34" s="3"/>
      <c r="AM34" s="3"/>
      <c r="AN34" s="2"/>
      <c r="AO34" s="3"/>
      <c r="AP34" s="3"/>
      <c r="AQ34" s="2"/>
      <c r="AR34" s="3"/>
      <c r="AS34" s="3"/>
      <c r="AT34" s="2"/>
      <c r="AU34" s="3"/>
      <c r="AV34" s="3"/>
      <c r="AW34" s="2"/>
      <c r="AX34" s="5"/>
      <c r="AY34" s="2">
        <f t="shared" si="5"/>
        <v>4</v>
      </c>
      <c r="AZ34" s="11">
        <f>((AW34+AT34+AQ34+AN34+AK34+AH34+AE34+AB34+Y34+V34+S34+P34))</f>
        <v>1</v>
      </c>
      <c r="BA34" s="8">
        <f t="shared" si="2"/>
        <v>0.25</v>
      </c>
      <c r="BB34" s="6" t="s">
        <v>83</v>
      </c>
    </row>
    <row r="35" spans="1:54" ht="135" x14ac:dyDescent="0.25">
      <c r="A35" s="2">
        <v>124</v>
      </c>
      <c r="B35" s="3" t="s">
        <v>112</v>
      </c>
      <c r="C35" s="3" t="s">
        <v>214</v>
      </c>
      <c r="D35" s="3" t="s">
        <v>215</v>
      </c>
      <c r="E35" s="2">
        <v>1</v>
      </c>
      <c r="F35" s="3" t="s">
        <v>216</v>
      </c>
      <c r="G35" s="7" t="s">
        <v>73</v>
      </c>
      <c r="H35" s="7" t="s">
        <v>209</v>
      </c>
      <c r="I35" s="2">
        <v>12</v>
      </c>
      <c r="J35" s="7" t="s">
        <v>210</v>
      </c>
      <c r="K35" s="4" t="s">
        <v>203</v>
      </c>
      <c r="L35" s="4" t="s">
        <v>204</v>
      </c>
      <c r="M35" s="4" t="s">
        <v>83</v>
      </c>
      <c r="N35" s="3" t="s">
        <v>139</v>
      </c>
      <c r="O35" s="3" t="s">
        <v>76</v>
      </c>
      <c r="P35" s="10">
        <v>1</v>
      </c>
      <c r="Q35" s="3"/>
      <c r="R35" s="3"/>
      <c r="S35" s="2"/>
      <c r="T35" s="5"/>
      <c r="U35" s="5"/>
      <c r="V35" s="6"/>
      <c r="W35" s="21"/>
      <c r="X35" s="21"/>
      <c r="Y35" s="21"/>
      <c r="Z35" s="3"/>
      <c r="AA35" s="3"/>
      <c r="AB35" s="2"/>
      <c r="AC35" s="3"/>
      <c r="AD35" s="3"/>
      <c r="AE35" s="2"/>
      <c r="AF35" s="3"/>
      <c r="AG35" s="3"/>
      <c r="AH35" s="2"/>
      <c r="AI35" s="3"/>
      <c r="AJ35" s="3"/>
      <c r="AK35" s="2"/>
      <c r="AL35" s="3"/>
      <c r="AM35" s="3"/>
      <c r="AN35" s="2"/>
      <c r="AO35" s="3"/>
      <c r="AP35" s="3"/>
      <c r="AQ35" s="2"/>
      <c r="AR35" s="3"/>
      <c r="AS35" s="3"/>
      <c r="AT35" s="2"/>
      <c r="AU35" s="3"/>
      <c r="AV35" s="3"/>
      <c r="AW35" s="2"/>
      <c r="AX35" s="5"/>
      <c r="AY35" s="2">
        <f t="shared" si="5"/>
        <v>12</v>
      </c>
      <c r="AZ35" s="11">
        <f>((AW35+AT35+AQ35+AN35+AK35+AH35+AE35+AB35+Y35+V35+S35+P35))</f>
        <v>1</v>
      </c>
      <c r="BA35" s="8">
        <f t="shared" si="2"/>
        <v>8.3333333333333329E-2</v>
      </c>
      <c r="BB35" s="6" t="s">
        <v>83</v>
      </c>
    </row>
    <row r="36" spans="1:54" ht="105" x14ac:dyDescent="0.25">
      <c r="A36" s="2">
        <v>124</v>
      </c>
      <c r="B36" s="3" t="s">
        <v>115</v>
      </c>
      <c r="C36" s="3" t="s">
        <v>217</v>
      </c>
      <c r="D36" s="3" t="s">
        <v>218</v>
      </c>
      <c r="E36" s="2">
        <v>2</v>
      </c>
      <c r="F36" s="3" t="s">
        <v>219</v>
      </c>
      <c r="G36" s="7" t="s">
        <v>73</v>
      </c>
      <c r="H36" s="7" t="s">
        <v>220</v>
      </c>
      <c r="I36" s="2">
        <v>12</v>
      </c>
      <c r="J36" s="7" t="s">
        <v>210</v>
      </c>
      <c r="K36" s="4" t="s">
        <v>203</v>
      </c>
      <c r="L36" s="4" t="s">
        <v>204</v>
      </c>
      <c r="M36" s="4" t="s">
        <v>83</v>
      </c>
      <c r="N36" s="3" t="s">
        <v>139</v>
      </c>
      <c r="O36" s="3" t="s">
        <v>76</v>
      </c>
      <c r="P36" s="10">
        <v>1</v>
      </c>
      <c r="Q36" s="3"/>
      <c r="R36" s="3"/>
      <c r="S36" s="2"/>
      <c r="T36" s="5"/>
      <c r="U36" s="5"/>
      <c r="V36" s="6"/>
      <c r="W36" s="21"/>
      <c r="X36" s="21"/>
      <c r="Y36" s="21"/>
      <c r="Z36" s="3"/>
      <c r="AA36" s="3"/>
      <c r="AB36" s="2"/>
      <c r="AC36" s="3"/>
      <c r="AD36" s="3"/>
      <c r="AE36" s="2"/>
      <c r="AF36" s="3"/>
      <c r="AG36" s="3"/>
      <c r="AH36" s="2"/>
      <c r="AI36" s="3"/>
      <c r="AJ36" s="3"/>
      <c r="AK36" s="2"/>
      <c r="AL36" s="3"/>
      <c r="AM36" s="3"/>
      <c r="AN36" s="2"/>
      <c r="AO36" s="3"/>
      <c r="AP36" s="3"/>
      <c r="AQ36" s="2"/>
      <c r="AR36" s="3"/>
      <c r="AS36" s="3"/>
      <c r="AT36" s="2"/>
      <c r="AU36" s="3"/>
      <c r="AV36" s="3"/>
      <c r="AW36" s="2"/>
      <c r="AX36" s="5"/>
      <c r="AY36" s="2">
        <f t="shared" si="5"/>
        <v>12</v>
      </c>
      <c r="AZ36" s="11">
        <f>((AW36+AT36+AQ36+AN36+AK36+AH36+AE36+AB36+Y36+V36+S36+P36))</f>
        <v>1</v>
      </c>
      <c r="BA36" s="8">
        <f t="shared" si="2"/>
        <v>8.3333333333333329E-2</v>
      </c>
      <c r="BB36" s="6" t="s">
        <v>83</v>
      </c>
    </row>
    <row r="37" spans="1:54" ht="150" x14ac:dyDescent="0.25">
      <c r="A37" s="2">
        <v>137</v>
      </c>
      <c r="B37" s="3" t="s">
        <v>221</v>
      </c>
      <c r="C37" s="3" t="s">
        <v>222</v>
      </c>
      <c r="D37" s="3" t="s">
        <v>223</v>
      </c>
      <c r="E37" s="2">
        <v>1</v>
      </c>
      <c r="F37" s="3" t="s">
        <v>224</v>
      </c>
      <c r="G37" s="7" t="s">
        <v>225</v>
      </c>
      <c r="H37" s="3" t="s">
        <v>226</v>
      </c>
      <c r="I37" s="2">
        <v>1</v>
      </c>
      <c r="J37" s="3" t="s">
        <v>54</v>
      </c>
      <c r="K37" s="4" t="s">
        <v>227</v>
      </c>
      <c r="L37" s="4" t="s">
        <v>228</v>
      </c>
      <c r="M37" s="4" t="s">
        <v>43</v>
      </c>
      <c r="N37" s="3" t="s">
        <v>229</v>
      </c>
      <c r="O37" s="3"/>
      <c r="P37" s="10"/>
      <c r="Q37" s="3"/>
      <c r="R37" s="3"/>
      <c r="S37" s="2"/>
      <c r="T37" s="5"/>
      <c r="U37" s="5"/>
      <c r="V37" s="6"/>
      <c r="W37" s="21"/>
      <c r="X37" s="21"/>
      <c r="Y37" s="21"/>
      <c r="Z37" s="3"/>
      <c r="AA37" s="3"/>
      <c r="AB37" s="2"/>
      <c r="AC37" s="3"/>
      <c r="AD37" s="3"/>
      <c r="AE37" s="2"/>
      <c r="AF37" s="3"/>
      <c r="AG37" s="3"/>
      <c r="AH37" s="2"/>
      <c r="AI37" s="3"/>
      <c r="AJ37" s="3"/>
      <c r="AK37" s="2"/>
      <c r="AL37" s="3"/>
      <c r="AM37" s="3"/>
      <c r="AN37" s="2"/>
      <c r="AO37" s="3"/>
      <c r="AP37" s="3"/>
      <c r="AQ37" s="2"/>
      <c r="AR37" s="3"/>
      <c r="AS37" s="3"/>
      <c r="AT37" s="2"/>
      <c r="AU37" s="3"/>
      <c r="AV37" s="3"/>
      <c r="AW37" s="2"/>
      <c r="AX37" s="5"/>
      <c r="AY37" s="2">
        <f t="shared" si="5"/>
        <v>1</v>
      </c>
      <c r="AZ37" s="11">
        <f t="shared" ref="AZ37:AZ47" si="6">((AW37+AT37+AQ37+AN37+AK37+AH37+AE37+AB37+Y37+V37+S37+P37)/(AY37))</f>
        <v>0</v>
      </c>
      <c r="BA37" s="8">
        <f t="shared" si="2"/>
        <v>0</v>
      </c>
      <c r="BB37" s="6" t="s">
        <v>230</v>
      </c>
    </row>
    <row r="38" spans="1:54" ht="150" x14ac:dyDescent="0.25">
      <c r="A38" s="2">
        <v>137</v>
      </c>
      <c r="B38" s="3" t="s">
        <v>221</v>
      </c>
      <c r="C38" s="3" t="s">
        <v>222</v>
      </c>
      <c r="D38" s="3" t="s">
        <v>223</v>
      </c>
      <c r="E38" s="2">
        <v>2</v>
      </c>
      <c r="F38" s="3" t="s">
        <v>231</v>
      </c>
      <c r="G38" s="7" t="s">
        <v>144</v>
      </c>
      <c r="H38" s="7" t="s">
        <v>232</v>
      </c>
      <c r="I38" s="2">
        <v>1</v>
      </c>
      <c r="J38" s="7" t="s">
        <v>233</v>
      </c>
      <c r="K38" s="4" t="s">
        <v>227</v>
      </c>
      <c r="L38" s="4" t="s">
        <v>55</v>
      </c>
      <c r="M38" s="4" t="s">
        <v>56</v>
      </c>
      <c r="N38" s="3" t="s">
        <v>57</v>
      </c>
      <c r="O38" s="3" t="s">
        <v>234</v>
      </c>
      <c r="P38" s="10">
        <v>1</v>
      </c>
      <c r="Q38" s="3"/>
      <c r="R38" s="3"/>
      <c r="S38" s="2"/>
      <c r="T38" s="5"/>
      <c r="U38" s="5"/>
      <c r="V38" s="6"/>
      <c r="W38" s="21"/>
      <c r="X38" s="21"/>
      <c r="Y38" s="21"/>
      <c r="Z38" s="3"/>
      <c r="AA38" s="3"/>
      <c r="AB38" s="2"/>
      <c r="AC38" s="3"/>
      <c r="AD38" s="3"/>
      <c r="AE38" s="2"/>
      <c r="AF38" s="3"/>
      <c r="AG38" s="3"/>
      <c r="AH38" s="2"/>
      <c r="AI38" s="3"/>
      <c r="AJ38" s="3"/>
      <c r="AK38" s="2"/>
      <c r="AL38" s="3"/>
      <c r="AM38" s="3"/>
      <c r="AN38" s="2"/>
      <c r="AO38" s="3"/>
      <c r="AP38" s="3"/>
      <c r="AQ38" s="2"/>
      <c r="AR38" s="3"/>
      <c r="AS38" s="3"/>
      <c r="AT38" s="2"/>
      <c r="AU38" s="3"/>
      <c r="AV38" s="3"/>
      <c r="AW38" s="2"/>
      <c r="AX38" s="5"/>
      <c r="AY38" s="2">
        <f t="shared" si="5"/>
        <v>1</v>
      </c>
      <c r="AZ38" s="11">
        <f t="shared" si="6"/>
        <v>1</v>
      </c>
      <c r="BA38" s="8">
        <f t="shared" si="2"/>
        <v>1</v>
      </c>
      <c r="BB38" s="4" t="s">
        <v>56</v>
      </c>
    </row>
    <row r="39" spans="1:54" ht="90" x14ac:dyDescent="0.25">
      <c r="A39" s="2">
        <v>137</v>
      </c>
      <c r="B39" s="3" t="s">
        <v>235</v>
      </c>
      <c r="C39" s="3" t="s">
        <v>236</v>
      </c>
      <c r="D39" s="3" t="s">
        <v>237</v>
      </c>
      <c r="E39" s="2">
        <v>1</v>
      </c>
      <c r="F39" s="3" t="s">
        <v>238</v>
      </c>
      <c r="G39" s="7" t="s">
        <v>239</v>
      </c>
      <c r="H39" s="7" t="s">
        <v>240</v>
      </c>
      <c r="I39" s="2">
        <v>1</v>
      </c>
      <c r="J39" s="7" t="s">
        <v>241</v>
      </c>
      <c r="K39" s="4" t="s">
        <v>227</v>
      </c>
      <c r="L39" s="4" t="s">
        <v>55</v>
      </c>
      <c r="M39" s="4" t="s">
        <v>56</v>
      </c>
      <c r="N39" s="3" t="s">
        <v>57</v>
      </c>
      <c r="O39" s="3" t="s">
        <v>242</v>
      </c>
      <c r="P39" s="10">
        <v>1</v>
      </c>
      <c r="Q39" s="3"/>
      <c r="R39" s="3"/>
      <c r="S39" s="2"/>
      <c r="T39" s="5"/>
      <c r="U39" s="5"/>
      <c r="V39" s="6"/>
      <c r="W39" s="21"/>
      <c r="X39" s="21"/>
      <c r="Y39" s="21"/>
      <c r="Z39" s="3"/>
      <c r="AA39" s="3"/>
      <c r="AB39" s="2"/>
      <c r="AC39" s="3"/>
      <c r="AD39" s="3"/>
      <c r="AE39" s="2"/>
      <c r="AF39" s="3"/>
      <c r="AG39" s="3"/>
      <c r="AH39" s="2"/>
      <c r="AI39" s="3"/>
      <c r="AJ39" s="3"/>
      <c r="AK39" s="2"/>
      <c r="AL39" s="3"/>
      <c r="AM39" s="3"/>
      <c r="AN39" s="2"/>
      <c r="AO39" s="3"/>
      <c r="AP39" s="3"/>
      <c r="AQ39" s="2"/>
      <c r="AR39" s="3"/>
      <c r="AS39" s="3"/>
      <c r="AT39" s="2"/>
      <c r="AU39" s="3"/>
      <c r="AV39" s="3"/>
      <c r="AW39" s="2"/>
      <c r="AX39" s="5"/>
      <c r="AY39" s="2">
        <f t="shared" si="5"/>
        <v>1</v>
      </c>
      <c r="AZ39" s="11">
        <f t="shared" si="6"/>
        <v>1</v>
      </c>
      <c r="BA39" s="8">
        <f t="shared" si="2"/>
        <v>1</v>
      </c>
      <c r="BB39" s="4" t="s">
        <v>56</v>
      </c>
    </row>
    <row r="40" spans="1:54" ht="165" x14ac:dyDescent="0.25">
      <c r="A40" s="2">
        <v>157</v>
      </c>
      <c r="B40" s="3" t="s">
        <v>235</v>
      </c>
      <c r="C40" s="3" t="s">
        <v>243</v>
      </c>
      <c r="D40" s="3" t="s">
        <v>244</v>
      </c>
      <c r="E40" s="2">
        <v>1</v>
      </c>
      <c r="F40" s="3" t="s">
        <v>245</v>
      </c>
      <c r="G40" s="7" t="s">
        <v>246</v>
      </c>
      <c r="H40" s="7" t="s">
        <v>247</v>
      </c>
      <c r="I40" s="2">
        <v>1</v>
      </c>
      <c r="J40" s="7" t="s">
        <v>248</v>
      </c>
      <c r="K40" s="4" t="s">
        <v>249</v>
      </c>
      <c r="L40" s="4" t="s">
        <v>250</v>
      </c>
      <c r="M40" s="4" t="s">
        <v>56</v>
      </c>
      <c r="N40" s="3"/>
      <c r="O40" s="3"/>
      <c r="P40" s="10"/>
      <c r="Q40" s="3" t="s">
        <v>251</v>
      </c>
      <c r="R40" s="3" t="s">
        <v>252</v>
      </c>
      <c r="S40" s="2">
        <v>1</v>
      </c>
      <c r="T40" s="5"/>
      <c r="U40" s="5"/>
      <c r="V40" s="6"/>
      <c r="W40" s="21"/>
      <c r="X40" s="21"/>
      <c r="Y40" s="21"/>
      <c r="Z40" s="3"/>
      <c r="AA40" s="3"/>
      <c r="AB40" s="2"/>
      <c r="AC40" s="3"/>
      <c r="AD40" s="3"/>
      <c r="AE40" s="2"/>
      <c r="AF40" s="3"/>
      <c r="AG40" s="3"/>
      <c r="AH40" s="2"/>
      <c r="AI40" s="3"/>
      <c r="AJ40" s="3"/>
      <c r="AK40" s="2"/>
      <c r="AL40" s="3"/>
      <c r="AM40" s="3"/>
      <c r="AN40" s="2"/>
      <c r="AO40" s="3"/>
      <c r="AP40" s="3"/>
      <c r="AQ40" s="2"/>
      <c r="AR40" s="3"/>
      <c r="AS40" s="3"/>
      <c r="AT40" s="2"/>
      <c r="AU40" s="3"/>
      <c r="AV40" s="3"/>
      <c r="AW40" s="2"/>
      <c r="AX40" s="5"/>
      <c r="AY40" s="2">
        <f t="shared" si="5"/>
        <v>1</v>
      </c>
      <c r="AZ40" s="11">
        <f t="shared" si="6"/>
        <v>1</v>
      </c>
      <c r="BA40" s="8">
        <f t="shared" si="2"/>
        <v>1</v>
      </c>
      <c r="BB40" s="6" t="s">
        <v>56</v>
      </c>
    </row>
    <row r="41" spans="1:54" ht="195" x14ac:dyDescent="0.25">
      <c r="A41" s="2">
        <v>157</v>
      </c>
      <c r="B41" s="3" t="s">
        <v>253</v>
      </c>
      <c r="C41" s="3" t="s">
        <v>254</v>
      </c>
      <c r="D41" s="3" t="s">
        <v>255</v>
      </c>
      <c r="E41" s="2">
        <v>1</v>
      </c>
      <c r="F41" s="3" t="s">
        <v>256</v>
      </c>
      <c r="G41" s="7" t="s">
        <v>246</v>
      </c>
      <c r="H41" s="7" t="s">
        <v>247</v>
      </c>
      <c r="I41" s="2">
        <v>1</v>
      </c>
      <c r="J41" s="7" t="s">
        <v>257</v>
      </c>
      <c r="K41" s="4" t="s">
        <v>249</v>
      </c>
      <c r="L41" s="4" t="s">
        <v>250</v>
      </c>
      <c r="M41" s="4" t="s">
        <v>56</v>
      </c>
      <c r="N41" s="3"/>
      <c r="O41" s="3"/>
      <c r="P41" s="10"/>
      <c r="Q41" s="3"/>
      <c r="R41" s="3"/>
      <c r="S41" s="2"/>
      <c r="T41" s="5" t="s">
        <v>258</v>
      </c>
      <c r="U41" s="3" t="s">
        <v>252</v>
      </c>
      <c r="V41" s="2">
        <v>1</v>
      </c>
      <c r="W41" s="21"/>
      <c r="X41" s="21"/>
      <c r="Y41" s="21"/>
      <c r="Z41" s="3"/>
      <c r="AA41" s="3"/>
      <c r="AB41" s="2"/>
      <c r="AC41" s="3"/>
      <c r="AD41" s="3"/>
      <c r="AE41" s="2"/>
      <c r="AF41" s="3"/>
      <c r="AG41" s="3"/>
      <c r="AH41" s="2"/>
      <c r="AI41" s="3"/>
      <c r="AJ41" s="3"/>
      <c r="AK41" s="2"/>
      <c r="AL41" s="3"/>
      <c r="AM41" s="3"/>
      <c r="AN41" s="2"/>
      <c r="AO41" s="3"/>
      <c r="AP41" s="3"/>
      <c r="AQ41" s="2"/>
      <c r="AR41" s="3"/>
      <c r="AS41" s="3"/>
      <c r="AT41" s="2"/>
      <c r="AU41" s="3"/>
      <c r="AV41" s="3"/>
      <c r="AW41" s="2"/>
      <c r="AX41" s="5"/>
      <c r="AY41" s="2">
        <v>1</v>
      </c>
      <c r="AZ41" s="11">
        <f t="shared" si="6"/>
        <v>1</v>
      </c>
      <c r="BA41" s="8">
        <f t="shared" si="2"/>
        <v>1</v>
      </c>
      <c r="BB41" s="6" t="s">
        <v>56</v>
      </c>
    </row>
    <row r="42" spans="1:54" ht="180" x14ac:dyDescent="0.25">
      <c r="A42" s="2">
        <v>157</v>
      </c>
      <c r="B42" s="3" t="s">
        <v>259</v>
      </c>
      <c r="C42" s="3" t="s">
        <v>260</v>
      </c>
      <c r="D42" s="3" t="s">
        <v>261</v>
      </c>
      <c r="E42" s="2">
        <v>1</v>
      </c>
      <c r="F42" s="3" t="s">
        <v>262</v>
      </c>
      <c r="G42" s="7" t="s">
        <v>246</v>
      </c>
      <c r="H42" s="3" t="s">
        <v>263</v>
      </c>
      <c r="I42" s="2">
        <v>4</v>
      </c>
      <c r="J42" s="3" t="s">
        <v>54</v>
      </c>
      <c r="K42" s="4" t="s">
        <v>249</v>
      </c>
      <c r="L42" s="4" t="s">
        <v>264</v>
      </c>
      <c r="M42" s="4" t="s">
        <v>43</v>
      </c>
      <c r="N42" s="3"/>
      <c r="O42" s="3"/>
      <c r="P42" s="10"/>
      <c r="Q42" s="3"/>
      <c r="R42" s="3"/>
      <c r="S42" s="2"/>
      <c r="T42" s="5"/>
      <c r="U42" s="5"/>
      <c r="V42" s="6"/>
      <c r="W42" s="21"/>
      <c r="X42" s="21"/>
      <c r="Y42" s="21"/>
      <c r="Z42" s="3" t="s">
        <v>265</v>
      </c>
      <c r="AA42" s="3" t="s">
        <v>266</v>
      </c>
      <c r="AB42" s="2">
        <v>1</v>
      </c>
      <c r="AC42" s="3" t="s">
        <v>433</v>
      </c>
      <c r="AD42" s="3" t="s">
        <v>252</v>
      </c>
      <c r="AE42" s="2">
        <v>1</v>
      </c>
      <c r="AF42" s="3"/>
      <c r="AG42" s="3"/>
      <c r="AH42" s="2"/>
      <c r="AI42" s="3" t="s">
        <v>433</v>
      </c>
      <c r="AJ42" s="3" t="s">
        <v>252</v>
      </c>
      <c r="AK42" s="2">
        <v>1</v>
      </c>
      <c r="AL42" s="3"/>
      <c r="AM42" s="3"/>
      <c r="AN42" s="2"/>
      <c r="AO42" s="3"/>
      <c r="AP42" s="3"/>
      <c r="AQ42" s="2"/>
      <c r="AR42" s="3"/>
      <c r="AS42" s="3"/>
      <c r="AT42" s="2"/>
      <c r="AU42" s="3"/>
      <c r="AV42" s="3"/>
      <c r="AW42" s="2"/>
      <c r="AX42" s="5"/>
      <c r="AY42" s="2">
        <v>4</v>
      </c>
      <c r="AZ42" s="11">
        <f>((AW42+AT42+AQ42+AN42+AK42+AH42+AE42+AB42+Y42+V42+S42+P42))</f>
        <v>3</v>
      </c>
      <c r="BA42" s="8">
        <f t="shared" si="2"/>
        <v>0.75</v>
      </c>
      <c r="BB42" s="6" t="s">
        <v>493</v>
      </c>
    </row>
    <row r="43" spans="1:54" ht="150" x14ac:dyDescent="0.25">
      <c r="A43" s="2">
        <v>157</v>
      </c>
      <c r="B43" s="3" t="s">
        <v>267</v>
      </c>
      <c r="C43" s="3" t="s">
        <v>268</v>
      </c>
      <c r="D43" s="3" t="s">
        <v>269</v>
      </c>
      <c r="E43" s="2">
        <v>1</v>
      </c>
      <c r="F43" s="3" t="s">
        <v>270</v>
      </c>
      <c r="G43" s="7" t="s">
        <v>246</v>
      </c>
      <c r="H43" s="3" t="s">
        <v>247</v>
      </c>
      <c r="I43" s="2">
        <v>1</v>
      </c>
      <c r="J43" s="3" t="s">
        <v>271</v>
      </c>
      <c r="K43" s="4" t="s">
        <v>249</v>
      </c>
      <c r="L43" s="4" t="s">
        <v>250</v>
      </c>
      <c r="M43" s="4" t="s">
        <v>56</v>
      </c>
      <c r="N43" s="3"/>
      <c r="O43" s="3"/>
      <c r="P43" s="10"/>
      <c r="Q43" s="3"/>
      <c r="R43" s="3"/>
      <c r="S43" s="2"/>
      <c r="T43" s="5" t="s">
        <v>258</v>
      </c>
      <c r="U43" s="3" t="s">
        <v>252</v>
      </c>
      <c r="V43" s="2">
        <v>1</v>
      </c>
      <c r="W43" s="21"/>
      <c r="X43" s="21"/>
      <c r="Y43" s="21"/>
      <c r="Z43" s="3"/>
      <c r="AA43" s="3"/>
      <c r="AB43" s="2"/>
      <c r="AC43" s="3"/>
      <c r="AD43" s="3"/>
      <c r="AE43" s="2"/>
      <c r="AF43" s="3"/>
      <c r="AG43" s="3"/>
      <c r="AH43" s="2"/>
      <c r="AI43" s="3"/>
      <c r="AJ43" s="3"/>
      <c r="AK43" s="2"/>
      <c r="AL43" s="3"/>
      <c r="AM43" s="3"/>
      <c r="AN43" s="2"/>
      <c r="AO43" s="3"/>
      <c r="AP43" s="3"/>
      <c r="AQ43" s="2"/>
      <c r="AR43" s="3"/>
      <c r="AS43" s="3"/>
      <c r="AT43" s="2"/>
      <c r="AU43" s="3"/>
      <c r="AV43" s="3"/>
      <c r="AW43" s="2"/>
      <c r="AX43" s="5"/>
      <c r="AY43" s="2">
        <v>1</v>
      </c>
      <c r="AZ43" s="11">
        <f>((AW43+AT43+AQ43+AN43+AK43+AH43+AE43+AB43+Y43+V43+S43+P43))</f>
        <v>1</v>
      </c>
      <c r="BA43" s="8">
        <f t="shared" si="2"/>
        <v>1</v>
      </c>
      <c r="BB43" s="6" t="s">
        <v>56</v>
      </c>
    </row>
    <row r="44" spans="1:54" ht="150" x14ac:dyDescent="0.25">
      <c r="A44" s="2">
        <v>157</v>
      </c>
      <c r="B44" s="3" t="s">
        <v>272</v>
      </c>
      <c r="C44" s="3" t="s">
        <v>273</v>
      </c>
      <c r="D44" s="3" t="s">
        <v>274</v>
      </c>
      <c r="E44" s="2">
        <v>1</v>
      </c>
      <c r="F44" s="3" t="s">
        <v>275</v>
      </c>
      <c r="G44" s="7" t="s">
        <v>246</v>
      </c>
      <c r="H44" s="3" t="s">
        <v>247</v>
      </c>
      <c r="I44" s="2">
        <v>1</v>
      </c>
      <c r="J44" s="3" t="s">
        <v>271</v>
      </c>
      <c r="K44" s="4" t="s">
        <v>249</v>
      </c>
      <c r="L44" s="4" t="s">
        <v>250</v>
      </c>
      <c r="M44" s="4" t="s">
        <v>56</v>
      </c>
      <c r="N44" s="3"/>
      <c r="O44" s="3"/>
      <c r="P44" s="10"/>
      <c r="Q44" s="3"/>
      <c r="R44" s="3"/>
      <c r="S44" s="2"/>
      <c r="T44" s="5" t="s">
        <v>276</v>
      </c>
      <c r="U44" s="3" t="s">
        <v>252</v>
      </c>
      <c r="V44" s="2">
        <v>1</v>
      </c>
      <c r="W44" s="21"/>
      <c r="X44" s="21"/>
      <c r="Y44" s="21"/>
      <c r="Z44" s="3"/>
      <c r="AA44" s="3"/>
      <c r="AB44" s="2"/>
      <c r="AC44" s="3"/>
      <c r="AD44" s="3"/>
      <c r="AE44" s="2"/>
      <c r="AF44" s="3"/>
      <c r="AG44" s="3"/>
      <c r="AH44" s="2"/>
      <c r="AI44" s="3"/>
      <c r="AJ44" s="3"/>
      <c r="AK44" s="2"/>
      <c r="AL44" s="3"/>
      <c r="AM44" s="3"/>
      <c r="AN44" s="2"/>
      <c r="AO44" s="3"/>
      <c r="AP44" s="3"/>
      <c r="AQ44" s="2"/>
      <c r="AR44" s="3"/>
      <c r="AS44" s="3"/>
      <c r="AT44" s="2"/>
      <c r="AU44" s="3"/>
      <c r="AV44" s="3"/>
      <c r="AW44" s="2"/>
      <c r="AX44" s="5"/>
      <c r="AY44" s="2">
        <v>1</v>
      </c>
      <c r="AZ44" s="11">
        <f>((AW44+AT44+AQ44+AN44+AK44+AH44+AE44+AB44+Y44+V44+S44+P44))</f>
        <v>1</v>
      </c>
      <c r="BA44" s="8">
        <f t="shared" si="2"/>
        <v>1</v>
      </c>
      <c r="BB44" s="6" t="s">
        <v>56</v>
      </c>
    </row>
    <row r="45" spans="1:54" ht="165" x14ac:dyDescent="0.25">
      <c r="A45" s="2">
        <v>157</v>
      </c>
      <c r="B45" s="3" t="s">
        <v>277</v>
      </c>
      <c r="C45" s="3" t="s">
        <v>278</v>
      </c>
      <c r="D45" s="3" t="s">
        <v>279</v>
      </c>
      <c r="E45" s="2">
        <v>1</v>
      </c>
      <c r="F45" s="3" t="s">
        <v>280</v>
      </c>
      <c r="G45" s="7" t="s">
        <v>246</v>
      </c>
      <c r="H45" s="7" t="s">
        <v>247</v>
      </c>
      <c r="I45" s="2">
        <v>1</v>
      </c>
      <c r="J45" s="7" t="s">
        <v>281</v>
      </c>
      <c r="K45" s="4" t="s">
        <v>249</v>
      </c>
      <c r="L45" s="4" t="s">
        <v>250</v>
      </c>
      <c r="M45" s="4" t="s">
        <v>56</v>
      </c>
      <c r="N45" s="3"/>
      <c r="O45" s="3"/>
      <c r="P45" s="10"/>
      <c r="Q45" s="3"/>
      <c r="R45" s="3"/>
      <c r="S45" s="2"/>
      <c r="T45" s="5" t="s">
        <v>282</v>
      </c>
      <c r="U45" s="3" t="s">
        <v>252</v>
      </c>
      <c r="V45" s="6">
        <v>1</v>
      </c>
      <c r="W45" s="5" t="s">
        <v>283</v>
      </c>
      <c r="X45" s="3" t="s">
        <v>252</v>
      </c>
      <c r="Y45" s="6">
        <v>1</v>
      </c>
      <c r="Z45" s="3"/>
      <c r="AA45" s="3"/>
      <c r="AB45" s="2"/>
      <c r="AC45" s="3"/>
      <c r="AD45" s="3"/>
      <c r="AE45" s="2"/>
      <c r="AF45" s="3"/>
      <c r="AG45" s="3"/>
      <c r="AH45" s="2"/>
      <c r="AI45" s="3"/>
      <c r="AJ45" s="3"/>
      <c r="AK45" s="2"/>
      <c r="AL45" s="3"/>
      <c r="AM45" s="3"/>
      <c r="AN45" s="2"/>
      <c r="AO45" s="3"/>
      <c r="AP45" s="3"/>
      <c r="AQ45" s="2"/>
      <c r="AR45" s="3"/>
      <c r="AS45" s="3"/>
      <c r="AT45" s="2"/>
      <c r="AU45" s="3"/>
      <c r="AV45" s="3"/>
      <c r="AW45" s="2"/>
      <c r="AX45" s="5"/>
      <c r="AY45" s="2">
        <v>1</v>
      </c>
      <c r="AZ45" s="11">
        <f>((AW45+AT45+AQ45+AN45+AK45+AH45+AE45+AB45+Y45+V45+S45+P45))</f>
        <v>2</v>
      </c>
      <c r="BA45" s="8">
        <v>1</v>
      </c>
      <c r="BB45" s="6" t="s">
        <v>56</v>
      </c>
    </row>
    <row r="46" spans="1:54" ht="150" x14ac:dyDescent="0.25">
      <c r="A46" s="2">
        <v>157</v>
      </c>
      <c r="B46" s="3" t="s">
        <v>284</v>
      </c>
      <c r="C46" s="3" t="s">
        <v>285</v>
      </c>
      <c r="D46" s="3" t="s">
        <v>286</v>
      </c>
      <c r="E46" s="2">
        <v>1</v>
      </c>
      <c r="F46" s="3" t="s">
        <v>256</v>
      </c>
      <c r="G46" s="7" t="s">
        <v>246</v>
      </c>
      <c r="H46" s="7" t="s">
        <v>247</v>
      </c>
      <c r="I46" s="2">
        <v>1</v>
      </c>
      <c r="J46" s="7" t="s">
        <v>248</v>
      </c>
      <c r="K46" s="4" t="s">
        <v>249</v>
      </c>
      <c r="L46" s="4" t="s">
        <v>250</v>
      </c>
      <c r="M46" s="4" t="s">
        <v>56</v>
      </c>
      <c r="N46" s="3"/>
      <c r="O46" s="3"/>
      <c r="P46" s="10"/>
      <c r="Q46" s="3"/>
      <c r="R46" s="3"/>
      <c r="S46" s="2"/>
      <c r="T46" s="5" t="s">
        <v>258</v>
      </c>
      <c r="U46" s="3" t="s">
        <v>252</v>
      </c>
      <c r="V46" s="2">
        <v>1</v>
      </c>
      <c r="W46" s="21"/>
      <c r="X46" s="21"/>
      <c r="Y46" s="21"/>
      <c r="Z46" s="3"/>
      <c r="AA46" s="3"/>
      <c r="AB46" s="2"/>
      <c r="AC46" s="3"/>
      <c r="AD46" s="3"/>
      <c r="AE46" s="2"/>
      <c r="AF46" s="3"/>
      <c r="AG46" s="3"/>
      <c r="AH46" s="2"/>
      <c r="AI46" s="3"/>
      <c r="AJ46" s="3"/>
      <c r="AK46" s="2"/>
      <c r="AL46" s="3"/>
      <c r="AM46" s="3"/>
      <c r="AN46" s="2"/>
      <c r="AO46" s="3"/>
      <c r="AP46" s="3"/>
      <c r="AQ46" s="2"/>
      <c r="AR46" s="3"/>
      <c r="AS46" s="3"/>
      <c r="AT46" s="2"/>
      <c r="AU46" s="3"/>
      <c r="AV46" s="3"/>
      <c r="AW46" s="2"/>
      <c r="AX46" s="5"/>
      <c r="AY46" s="2">
        <v>1</v>
      </c>
      <c r="AZ46" s="11">
        <f t="shared" si="6"/>
        <v>1</v>
      </c>
      <c r="BA46" s="8">
        <f t="shared" si="2"/>
        <v>1</v>
      </c>
      <c r="BB46" s="6" t="s">
        <v>56</v>
      </c>
    </row>
    <row r="47" spans="1:54" ht="165" x14ac:dyDescent="0.25">
      <c r="A47" s="2">
        <v>157</v>
      </c>
      <c r="B47" s="3" t="s">
        <v>287</v>
      </c>
      <c r="C47" s="3" t="s">
        <v>288</v>
      </c>
      <c r="D47" s="3" t="s">
        <v>289</v>
      </c>
      <c r="E47" s="2">
        <v>1</v>
      </c>
      <c r="F47" s="3" t="s">
        <v>280</v>
      </c>
      <c r="G47" s="7" t="s">
        <v>246</v>
      </c>
      <c r="H47" s="7" t="s">
        <v>247</v>
      </c>
      <c r="I47" s="2">
        <v>1</v>
      </c>
      <c r="J47" s="7" t="s">
        <v>281</v>
      </c>
      <c r="K47" s="4" t="s">
        <v>290</v>
      </c>
      <c r="L47" s="4" t="s">
        <v>250</v>
      </c>
      <c r="M47" s="4" t="s">
        <v>56</v>
      </c>
      <c r="N47" s="3"/>
      <c r="O47" s="3"/>
      <c r="P47" s="10"/>
      <c r="Q47" s="3"/>
      <c r="R47" s="3"/>
      <c r="S47" s="2"/>
      <c r="T47" s="5" t="s">
        <v>282</v>
      </c>
      <c r="U47" s="3" t="s">
        <v>252</v>
      </c>
      <c r="V47" s="6">
        <v>1</v>
      </c>
      <c r="W47" s="5" t="s">
        <v>283</v>
      </c>
      <c r="X47" s="3" t="s">
        <v>252</v>
      </c>
      <c r="Y47" s="6">
        <v>1</v>
      </c>
      <c r="Z47" s="3"/>
      <c r="AA47" s="3"/>
      <c r="AB47" s="2"/>
      <c r="AC47" s="3"/>
      <c r="AD47" s="3"/>
      <c r="AE47" s="2"/>
      <c r="AF47" s="3"/>
      <c r="AG47" s="3"/>
      <c r="AH47" s="2"/>
      <c r="AI47" s="3"/>
      <c r="AJ47" s="3"/>
      <c r="AK47" s="2"/>
      <c r="AL47" s="3"/>
      <c r="AM47" s="3"/>
      <c r="AN47" s="2"/>
      <c r="AO47" s="3"/>
      <c r="AP47" s="3"/>
      <c r="AQ47" s="2"/>
      <c r="AR47" s="3"/>
      <c r="AS47" s="3"/>
      <c r="AT47" s="2"/>
      <c r="AU47" s="3"/>
      <c r="AV47" s="3"/>
      <c r="AW47" s="2"/>
      <c r="AX47" s="5"/>
      <c r="AY47" s="2">
        <v>1</v>
      </c>
      <c r="AZ47" s="11">
        <f t="shared" si="6"/>
        <v>2</v>
      </c>
      <c r="BA47" s="8">
        <v>1</v>
      </c>
      <c r="BB47" s="6" t="s">
        <v>56</v>
      </c>
    </row>
    <row r="48" spans="1:54" ht="90" x14ac:dyDescent="0.25">
      <c r="A48" s="21">
        <v>102</v>
      </c>
      <c r="B48" s="21" t="s">
        <v>35</v>
      </c>
      <c r="C48" s="20" t="s">
        <v>291</v>
      </c>
      <c r="D48" s="20" t="s">
        <v>292</v>
      </c>
      <c r="E48" s="23">
        <v>1</v>
      </c>
      <c r="F48" s="20" t="s">
        <v>293</v>
      </c>
      <c r="G48" s="21" t="s">
        <v>294</v>
      </c>
      <c r="H48" s="20" t="s">
        <v>295</v>
      </c>
      <c r="I48" s="21">
        <v>1</v>
      </c>
      <c r="J48" s="20" t="s">
        <v>296</v>
      </c>
      <c r="K48" s="21" t="s">
        <v>297</v>
      </c>
      <c r="L48" s="21" t="s">
        <v>298</v>
      </c>
      <c r="M48" s="4" t="s">
        <v>43</v>
      </c>
      <c r="N48" s="21"/>
      <c r="O48" s="21"/>
      <c r="P48" s="21"/>
      <c r="Q48" s="21"/>
      <c r="R48" s="21"/>
      <c r="S48" s="21"/>
      <c r="T48" s="21"/>
      <c r="U48" s="21"/>
      <c r="V48" s="21"/>
      <c r="W48" s="20"/>
      <c r="X48" s="20"/>
      <c r="Y48" s="21"/>
      <c r="Z48" s="21"/>
      <c r="AA48" s="21"/>
      <c r="AB48" s="21"/>
      <c r="AC48" s="20"/>
      <c r="AD48" s="20"/>
      <c r="AE48" s="21"/>
      <c r="AF48" s="21"/>
      <c r="AG48" s="21"/>
      <c r="AH48" s="21"/>
      <c r="AI48" s="21"/>
      <c r="AJ48" s="21"/>
      <c r="AK48" s="21"/>
      <c r="AL48" s="21"/>
      <c r="AM48" s="21"/>
      <c r="AN48" s="21"/>
      <c r="AO48" s="20" t="s">
        <v>299</v>
      </c>
      <c r="AP48" s="20" t="s">
        <v>300</v>
      </c>
      <c r="AQ48" s="21">
        <v>1</v>
      </c>
      <c r="AR48" s="21"/>
      <c r="AS48" s="21"/>
      <c r="AT48" s="21"/>
      <c r="AU48" s="21"/>
      <c r="AV48" s="21"/>
      <c r="AW48" s="21"/>
      <c r="AX48" s="21"/>
      <c r="AY48" s="23">
        <v>1</v>
      </c>
      <c r="AZ48" s="2">
        <f>((AW48+AT48+AQ48+AN48+AK48+AH48+AE48+AB48+Y48+V48+S48+P48))</f>
        <v>1</v>
      </c>
      <c r="BA48" s="8">
        <f t="shared" si="2"/>
        <v>1</v>
      </c>
      <c r="BB48" s="20" t="s">
        <v>493</v>
      </c>
    </row>
    <row r="49" spans="1:54" ht="105" x14ac:dyDescent="0.25">
      <c r="A49" s="21">
        <v>102</v>
      </c>
      <c r="B49" s="21" t="s">
        <v>301</v>
      </c>
      <c r="C49" s="20" t="s">
        <v>302</v>
      </c>
      <c r="D49" s="20" t="s">
        <v>303</v>
      </c>
      <c r="E49" s="23">
        <v>1</v>
      </c>
      <c r="F49" s="20" t="s">
        <v>304</v>
      </c>
      <c r="G49" s="21" t="s">
        <v>305</v>
      </c>
      <c r="H49" s="20" t="s">
        <v>306</v>
      </c>
      <c r="I49" s="21">
        <v>1</v>
      </c>
      <c r="J49" s="20" t="s">
        <v>307</v>
      </c>
      <c r="K49" s="21" t="s">
        <v>297</v>
      </c>
      <c r="L49" s="21" t="s">
        <v>298</v>
      </c>
      <c r="M49" s="4" t="s">
        <v>43</v>
      </c>
      <c r="N49" s="21"/>
      <c r="O49" s="21"/>
      <c r="P49" s="21"/>
      <c r="Q49" s="21"/>
      <c r="R49" s="21"/>
      <c r="S49" s="21"/>
      <c r="T49" s="21"/>
      <c r="U49" s="21"/>
      <c r="V49" s="21"/>
      <c r="W49" s="21"/>
      <c r="X49" s="21"/>
      <c r="Y49" s="21"/>
      <c r="Z49" s="21"/>
      <c r="AA49" s="21"/>
      <c r="AB49" s="21"/>
      <c r="AC49" s="20" t="s">
        <v>46</v>
      </c>
      <c r="AD49" s="20" t="s">
        <v>252</v>
      </c>
      <c r="AE49" s="21">
        <v>1</v>
      </c>
      <c r="AF49" s="21"/>
      <c r="AG49" s="21"/>
      <c r="AH49" s="21"/>
      <c r="AI49" s="21"/>
      <c r="AJ49" s="21"/>
      <c r="AK49" s="21"/>
      <c r="AL49" s="21"/>
      <c r="AM49" s="21"/>
      <c r="AN49" s="21"/>
      <c r="AO49" s="21"/>
      <c r="AP49" s="21"/>
      <c r="AQ49" s="21"/>
      <c r="AR49" s="21"/>
      <c r="AS49" s="21"/>
      <c r="AT49" s="21"/>
      <c r="AU49" s="21"/>
      <c r="AV49" s="21"/>
      <c r="AW49" s="21"/>
      <c r="AX49" s="21"/>
      <c r="AY49" s="23">
        <v>1</v>
      </c>
      <c r="AZ49" s="2">
        <f t="shared" ref="AZ49:AZ70" si="7">((AW49+AT49+AQ49+AN49+AK49+AH49+AE49+AB49+Y49+V49+S49+P49))</f>
        <v>1</v>
      </c>
      <c r="BA49" s="8">
        <f t="shared" si="2"/>
        <v>1</v>
      </c>
      <c r="BB49" s="20" t="s">
        <v>493</v>
      </c>
    </row>
    <row r="50" spans="1:54" ht="75" x14ac:dyDescent="0.25">
      <c r="A50" s="21">
        <v>102</v>
      </c>
      <c r="B50" s="21" t="s">
        <v>308</v>
      </c>
      <c r="C50" s="20" t="s">
        <v>309</v>
      </c>
      <c r="D50" s="20" t="s">
        <v>310</v>
      </c>
      <c r="E50" s="23">
        <v>1</v>
      </c>
      <c r="F50" s="20" t="s">
        <v>311</v>
      </c>
      <c r="G50" s="21" t="s">
        <v>312</v>
      </c>
      <c r="H50" s="21" t="s">
        <v>312</v>
      </c>
      <c r="I50" s="21">
        <v>1</v>
      </c>
      <c r="J50" s="20" t="s">
        <v>313</v>
      </c>
      <c r="K50" s="21" t="s">
        <v>297</v>
      </c>
      <c r="L50" s="21" t="s">
        <v>298</v>
      </c>
      <c r="M50" s="4" t="s">
        <v>43</v>
      </c>
      <c r="N50" s="21"/>
      <c r="O50" s="21"/>
      <c r="P50" s="21"/>
      <c r="Q50" s="21"/>
      <c r="R50" s="21"/>
      <c r="S50" s="21"/>
      <c r="T50" s="21"/>
      <c r="U50" s="21"/>
      <c r="V50" s="21"/>
      <c r="W50" s="21"/>
      <c r="X50" s="21"/>
      <c r="Y50" s="21"/>
      <c r="Z50" s="21"/>
      <c r="AA50" s="21"/>
      <c r="AB50" s="21"/>
      <c r="AC50" s="20"/>
      <c r="AD50" s="20"/>
      <c r="AE50" s="21"/>
      <c r="AF50" s="21"/>
      <c r="AG50" s="21"/>
      <c r="AH50" s="21"/>
      <c r="AI50" s="21"/>
      <c r="AJ50" s="21"/>
      <c r="AK50" s="21"/>
      <c r="AL50" s="21"/>
      <c r="AM50" s="21"/>
      <c r="AN50" s="21"/>
      <c r="AO50" s="21"/>
      <c r="AP50" s="21"/>
      <c r="AQ50" s="21"/>
      <c r="AR50" s="21"/>
      <c r="AS50" s="21"/>
      <c r="AT50" s="21"/>
      <c r="AU50" s="21"/>
      <c r="AV50" s="21"/>
      <c r="AW50" s="21"/>
      <c r="AX50" s="21"/>
      <c r="AY50" s="23">
        <v>1</v>
      </c>
      <c r="AZ50" s="2">
        <f t="shared" ref="AZ50" si="8">((AW50+AT50+AQ50+AN50+AK50+AH50+AE50+AB50+Y50+V50+S50+P50))</f>
        <v>0</v>
      </c>
      <c r="BA50" s="8">
        <f t="shared" ref="BA50" si="9">+AZ50/AY50</f>
        <v>0</v>
      </c>
      <c r="BB50" s="21"/>
    </row>
    <row r="51" spans="1:54" ht="105" x14ac:dyDescent="0.25">
      <c r="A51" s="21">
        <v>102</v>
      </c>
      <c r="B51" s="21" t="s">
        <v>48</v>
      </c>
      <c r="C51" s="20" t="s">
        <v>314</v>
      </c>
      <c r="D51" s="20" t="s">
        <v>315</v>
      </c>
      <c r="E51" s="23">
        <v>1</v>
      </c>
      <c r="F51" s="20" t="s">
        <v>316</v>
      </c>
      <c r="G51" s="21" t="s">
        <v>305</v>
      </c>
      <c r="H51" s="20" t="s">
        <v>317</v>
      </c>
      <c r="I51" s="21">
        <v>2</v>
      </c>
      <c r="J51" s="20" t="s">
        <v>318</v>
      </c>
      <c r="K51" s="21" t="s">
        <v>297</v>
      </c>
      <c r="L51" s="21" t="s">
        <v>298</v>
      </c>
      <c r="M51" s="4" t="s">
        <v>43</v>
      </c>
      <c r="N51" s="21"/>
      <c r="O51" s="21"/>
      <c r="P51" s="21"/>
      <c r="Q51" s="21"/>
      <c r="R51" s="21"/>
      <c r="S51" s="21"/>
      <c r="T51" s="21"/>
      <c r="U51" s="21"/>
      <c r="V51" s="21"/>
      <c r="W51" s="21"/>
      <c r="X51" s="21"/>
      <c r="Y51" s="21"/>
      <c r="Z51" s="21"/>
      <c r="AA51" s="21"/>
      <c r="AB51" s="21"/>
      <c r="AC51" s="20" t="s">
        <v>319</v>
      </c>
      <c r="AD51" s="20" t="s">
        <v>320</v>
      </c>
      <c r="AE51" s="21"/>
      <c r="AF51" s="20" t="s">
        <v>321</v>
      </c>
      <c r="AG51" s="20" t="s">
        <v>322</v>
      </c>
      <c r="AH51" s="21">
        <v>1</v>
      </c>
      <c r="AI51" s="20" t="s">
        <v>323</v>
      </c>
      <c r="AJ51" s="21" t="s">
        <v>324</v>
      </c>
      <c r="AK51" s="21">
        <v>1</v>
      </c>
      <c r="AL51" s="21"/>
      <c r="AM51" s="21"/>
      <c r="AN51" s="21"/>
      <c r="AO51" s="21"/>
      <c r="AP51" s="21"/>
      <c r="AQ51" s="21"/>
      <c r="AR51" s="21"/>
      <c r="AS51" s="21"/>
      <c r="AT51" s="21"/>
      <c r="AU51" s="21"/>
      <c r="AV51" s="21"/>
      <c r="AW51" s="21"/>
      <c r="AX51" s="21"/>
      <c r="AY51" s="23">
        <v>2</v>
      </c>
      <c r="AZ51" s="2">
        <f t="shared" si="7"/>
        <v>2</v>
      </c>
      <c r="BA51" s="8">
        <f t="shared" si="2"/>
        <v>1</v>
      </c>
      <c r="BB51" s="20" t="s">
        <v>493</v>
      </c>
    </row>
    <row r="52" spans="1:54" ht="165" x14ac:dyDescent="0.25">
      <c r="A52" s="2">
        <v>102</v>
      </c>
      <c r="B52" s="3" t="s">
        <v>48</v>
      </c>
      <c r="C52" s="3" t="s">
        <v>314</v>
      </c>
      <c r="D52" s="3" t="s">
        <v>315</v>
      </c>
      <c r="E52" s="2">
        <v>2</v>
      </c>
      <c r="F52" s="3" t="s">
        <v>325</v>
      </c>
      <c r="G52" s="7" t="s">
        <v>305</v>
      </c>
      <c r="H52" s="3" t="s">
        <v>317</v>
      </c>
      <c r="I52" s="2">
        <v>2</v>
      </c>
      <c r="J52" s="3" t="s">
        <v>326</v>
      </c>
      <c r="K52" s="4" t="s">
        <v>297</v>
      </c>
      <c r="L52" s="4" t="s">
        <v>298</v>
      </c>
      <c r="M52" s="4" t="s">
        <v>43</v>
      </c>
      <c r="N52" s="3"/>
      <c r="O52" s="3"/>
      <c r="P52" s="10"/>
      <c r="Q52" s="3"/>
      <c r="R52" s="3"/>
      <c r="S52" s="2"/>
      <c r="T52" s="5"/>
      <c r="U52" s="3"/>
      <c r="V52" s="2"/>
      <c r="W52" s="21"/>
      <c r="X52" s="21"/>
      <c r="Y52" s="21"/>
      <c r="Z52" s="3" t="s">
        <v>265</v>
      </c>
      <c r="AA52" s="3" t="s">
        <v>266</v>
      </c>
      <c r="AB52" s="2">
        <v>1</v>
      </c>
      <c r="AC52" s="3" t="s">
        <v>492</v>
      </c>
      <c r="AD52" s="3" t="s">
        <v>252</v>
      </c>
      <c r="AE52" s="2">
        <v>1</v>
      </c>
      <c r="AF52" s="3"/>
      <c r="AG52" s="3"/>
      <c r="AH52" s="2"/>
      <c r="AI52" s="3"/>
      <c r="AJ52" s="3"/>
      <c r="AK52" s="2"/>
      <c r="AL52" s="3"/>
      <c r="AM52" s="3"/>
      <c r="AN52" s="2"/>
      <c r="AO52" s="3"/>
      <c r="AP52" s="3"/>
      <c r="AQ52" s="2"/>
      <c r="AR52" s="3"/>
      <c r="AS52" s="3"/>
      <c r="AT52" s="2"/>
      <c r="AU52" s="3"/>
      <c r="AV52" s="3"/>
      <c r="AW52" s="2"/>
      <c r="AX52" s="5"/>
      <c r="AY52" s="2">
        <f>I52</f>
        <v>2</v>
      </c>
      <c r="AZ52" s="2">
        <f t="shared" si="7"/>
        <v>2</v>
      </c>
      <c r="BA52" s="8">
        <f t="shared" si="2"/>
        <v>1</v>
      </c>
      <c r="BB52" s="20" t="s">
        <v>493</v>
      </c>
    </row>
    <row r="53" spans="1:54" ht="90" x14ac:dyDescent="0.25">
      <c r="A53" s="2">
        <v>102</v>
      </c>
      <c r="B53" s="3" t="s">
        <v>327</v>
      </c>
      <c r="C53" s="3" t="s">
        <v>328</v>
      </c>
      <c r="D53" s="3" t="s">
        <v>329</v>
      </c>
      <c r="E53" s="2">
        <v>1</v>
      </c>
      <c r="F53" s="3" t="s">
        <v>330</v>
      </c>
      <c r="G53" s="7" t="s">
        <v>305</v>
      </c>
      <c r="H53" s="3" t="s">
        <v>317</v>
      </c>
      <c r="I53" s="2">
        <v>2</v>
      </c>
      <c r="J53" s="3" t="s">
        <v>326</v>
      </c>
      <c r="K53" s="4" t="s">
        <v>297</v>
      </c>
      <c r="L53" s="4" t="s">
        <v>298</v>
      </c>
      <c r="M53" s="4" t="s">
        <v>43</v>
      </c>
      <c r="N53" s="3"/>
      <c r="O53" s="3"/>
      <c r="P53" s="10"/>
      <c r="Q53" s="3"/>
      <c r="R53" s="3"/>
      <c r="S53" s="2"/>
      <c r="T53" s="5"/>
      <c r="U53" s="3"/>
      <c r="V53" s="2"/>
      <c r="W53" s="21"/>
      <c r="X53" s="21"/>
      <c r="Y53" s="21"/>
      <c r="Z53" s="3"/>
      <c r="AA53" s="3"/>
      <c r="AB53" s="2"/>
      <c r="AC53" s="3" t="s">
        <v>433</v>
      </c>
      <c r="AD53" s="3" t="s">
        <v>252</v>
      </c>
      <c r="AE53" s="2">
        <v>1</v>
      </c>
      <c r="AF53" s="3"/>
      <c r="AG53" s="3"/>
      <c r="AH53" s="2"/>
      <c r="AI53" s="3" t="s">
        <v>433</v>
      </c>
      <c r="AJ53" s="3" t="s">
        <v>252</v>
      </c>
      <c r="AK53" s="2">
        <v>1</v>
      </c>
      <c r="AL53" s="3"/>
      <c r="AM53" s="3"/>
      <c r="AN53" s="2"/>
      <c r="AO53" s="3"/>
      <c r="AP53" s="3"/>
      <c r="AQ53" s="2"/>
      <c r="AR53" s="3"/>
      <c r="AS53" s="3"/>
      <c r="AT53" s="2"/>
      <c r="AU53" s="3"/>
      <c r="AV53" s="3"/>
      <c r="AW53" s="2"/>
      <c r="AX53" s="5"/>
      <c r="AY53" s="2">
        <f>I53</f>
        <v>2</v>
      </c>
      <c r="AZ53" s="2">
        <f t="shared" si="7"/>
        <v>2</v>
      </c>
      <c r="BA53" s="8">
        <f t="shared" si="2"/>
        <v>1</v>
      </c>
      <c r="BB53" s="20" t="s">
        <v>493</v>
      </c>
    </row>
    <row r="54" spans="1:54" ht="120" x14ac:dyDescent="0.25">
      <c r="A54" s="2">
        <v>102</v>
      </c>
      <c r="B54" s="3" t="s">
        <v>327</v>
      </c>
      <c r="C54" s="3" t="s">
        <v>328</v>
      </c>
      <c r="D54" s="3" t="s">
        <v>329</v>
      </c>
      <c r="E54" s="2">
        <v>2</v>
      </c>
      <c r="F54" s="3" t="s">
        <v>331</v>
      </c>
      <c r="G54" s="7" t="s">
        <v>332</v>
      </c>
      <c r="H54" s="3" t="s">
        <v>333</v>
      </c>
      <c r="I54" s="2">
        <v>2</v>
      </c>
      <c r="J54" s="3" t="s">
        <v>326</v>
      </c>
      <c r="K54" s="4" t="s">
        <v>297</v>
      </c>
      <c r="L54" s="4" t="s">
        <v>298</v>
      </c>
      <c r="M54" s="4" t="s">
        <v>43</v>
      </c>
      <c r="N54" s="3"/>
      <c r="O54" s="3"/>
      <c r="P54" s="10"/>
      <c r="Q54" s="3"/>
      <c r="R54" s="3"/>
      <c r="S54" s="2"/>
      <c r="T54" s="5"/>
      <c r="U54" s="3"/>
      <c r="V54" s="2"/>
      <c r="W54" s="21"/>
      <c r="X54" s="21"/>
      <c r="Y54" s="21"/>
      <c r="Z54" s="3"/>
      <c r="AA54" s="3"/>
      <c r="AB54" s="2"/>
      <c r="AC54" s="3"/>
      <c r="AD54" s="3"/>
      <c r="AE54" s="2"/>
      <c r="AF54" s="3"/>
      <c r="AG54" s="3"/>
      <c r="AH54" s="2"/>
      <c r="AI54" s="3"/>
      <c r="AJ54" s="3"/>
      <c r="AK54" s="2"/>
      <c r="AL54" s="3"/>
      <c r="AM54" s="3"/>
      <c r="AN54" s="2"/>
      <c r="AO54" s="3" t="s">
        <v>334</v>
      </c>
      <c r="AP54" s="3" t="s">
        <v>335</v>
      </c>
      <c r="AQ54" s="2">
        <v>2</v>
      </c>
      <c r="AR54" s="3"/>
      <c r="AS54" s="3"/>
      <c r="AT54" s="6"/>
      <c r="AU54" s="3"/>
      <c r="AV54" s="3"/>
      <c r="AW54" s="2"/>
      <c r="AX54" s="5"/>
      <c r="AY54" s="2">
        <f>I54</f>
        <v>2</v>
      </c>
      <c r="AZ54" s="2">
        <f t="shared" si="7"/>
        <v>2</v>
      </c>
      <c r="BA54" s="8">
        <f t="shared" si="2"/>
        <v>1</v>
      </c>
      <c r="BB54" s="20" t="s">
        <v>493</v>
      </c>
    </row>
    <row r="55" spans="1:54" ht="60" x14ac:dyDescent="0.25">
      <c r="A55" s="21">
        <v>102</v>
      </c>
      <c r="B55" s="21" t="s">
        <v>59</v>
      </c>
      <c r="C55" s="20" t="s">
        <v>336</v>
      </c>
      <c r="D55" s="20" t="s">
        <v>337</v>
      </c>
      <c r="E55" s="23">
        <v>1</v>
      </c>
      <c r="F55" s="20" t="s">
        <v>338</v>
      </c>
      <c r="G55" s="21" t="s">
        <v>305</v>
      </c>
      <c r="H55" s="20" t="s">
        <v>306</v>
      </c>
      <c r="I55" s="21">
        <v>1</v>
      </c>
      <c r="J55" s="20" t="s">
        <v>145</v>
      </c>
      <c r="K55" s="21" t="s">
        <v>297</v>
      </c>
      <c r="L55" s="21" t="s">
        <v>298</v>
      </c>
      <c r="M55" s="4" t="s">
        <v>43</v>
      </c>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0" t="s">
        <v>339</v>
      </c>
      <c r="AP55" s="20" t="s">
        <v>324</v>
      </c>
      <c r="AQ55" s="21">
        <v>1</v>
      </c>
      <c r="AR55" s="21"/>
      <c r="AS55" s="21"/>
      <c r="AT55" s="21"/>
      <c r="AU55" s="21"/>
      <c r="AV55" s="21"/>
      <c r="AW55" s="21"/>
      <c r="AX55" s="21"/>
      <c r="AY55" s="23">
        <v>1</v>
      </c>
      <c r="AZ55" s="2">
        <f t="shared" si="7"/>
        <v>1</v>
      </c>
      <c r="BA55" s="8">
        <f t="shared" si="2"/>
        <v>1</v>
      </c>
      <c r="BB55" s="21"/>
    </row>
    <row r="56" spans="1:54" ht="105" x14ac:dyDescent="0.25">
      <c r="A56" s="21">
        <v>102</v>
      </c>
      <c r="B56" s="21" t="s">
        <v>68</v>
      </c>
      <c r="C56" s="20" t="s">
        <v>340</v>
      </c>
      <c r="D56" s="20" t="s">
        <v>341</v>
      </c>
      <c r="E56" s="23">
        <v>1</v>
      </c>
      <c r="F56" s="20" t="s">
        <v>342</v>
      </c>
      <c r="G56" s="21" t="s">
        <v>343</v>
      </c>
      <c r="H56" s="20" t="s">
        <v>344</v>
      </c>
      <c r="I56" s="21">
        <v>2</v>
      </c>
      <c r="J56" s="20" t="s">
        <v>345</v>
      </c>
      <c r="K56" s="21" t="s">
        <v>297</v>
      </c>
      <c r="L56" s="21" t="s">
        <v>298</v>
      </c>
      <c r="M56" s="4" t="s">
        <v>43</v>
      </c>
      <c r="N56" s="21"/>
      <c r="O56" s="21"/>
      <c r="P56" s="21"/>
      <c r="Q56" s="21"/>
      <c r="R56" s="21"/>
      <c r="S56" s="21"/>
      <c r="T56" s="21"/>
      <c r="U56" s="21"/>
      <c r="V56" s="21"/>
      <c r="W56" s="20" t="s">
        <v>481</v>
      </c>
      <c r="X56" s="20" t="s">
        <v>482</v>
      </c>
      <c r="Y56" s="21">
        <v>1</v>
      </c>
      <c r="Z56" s="21"/>
      <c r="AA56" s="21"/>
      <c r="AB56" s="21"/>
      <c r="AC56" s="21"/>
      <c r="AD56" s="21"/>
      <c r="AE56" s="21"/>
      <c r="AF56" s="20" t="s">
        <v>481</v>
      </c>
      <c r="AG56" s="20" t="s">
        <v>482</v>
      </c>
      <c r="AH56" s="21">
        <v>1</v>
      </c>
      <c r="AI56" s="21"/>
      <c r="AJ56" s="21"/>
      <c r="AK56" s="21"/>
      <c r="AL56" s="21"/>
      <c r="AM56" s="21"/>
      <c r="AN56" s="21"/>
      <c r="AO56" s="21"/>
      <c r="AP56" s="21"/>
      <c r="AQ56" s="21"/>
      <c r="AR56" s="21"/>
      <c r="AS56" s="21"/>
      <c r="AT56" s="21"/>
      <c r="AU56" s="21"/>
      <c r="AV56" s="21"/>
      <c r="AW56" s="21"/>
      <c r="AX56" s="21"/>
      <c r="AY56" s="23">
        <v>2</v>
      </c>
      <c r="AZ56" s="2">
        <f t="shared" si="7"/>
        <v>2</v>
      </c>
      <c r="BA56" s="8">
        <f t="shared" si="2"/>
        <v>1</v>
      </c>
      <c r="BB56" s="21"/>
    </row>
    <row r="57" spans="1:54" ht="75" x14ac:dyDescent="0.25">
      <c r="A57" s="21">
        <v>102</v>
      </c>
      <c r="B57" s="21" t="s">
        <v>77</v>
      </c>
      <c r="C57" s="20" t="s">
        <v>346</v>
      </c>
      <c r="D57" s="20" t="s">
        <v>347</v>
      </c>
      <c r="E57" s="23">
        <v>1</v>
      </c>
      <c r="F57" s="20" t="s">
        <v>348</v>
      </c>
      <c r="G57" s="21" t="s">
        <v>349</v>
      </c>
      <c r="H57" s="20" t="s">
        <v>350</v>
      </c>
      <c r="I57" s="21">
        <v>1</v>
      </c>
      <c r="J57" s="20" t="s">
        <v>91</v>
      </c>
      <c r="K57" s="21" t="s">
        <v>297</v>
      </c>
      <c r="L57" s="21" t="s">
        <v>298</v>
      </c>
      <c r="M57" s="4" t="s">
        <v>43</v>
      </c>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3">
        <v>1</v>
      </c>
      <c r="AZ57" s="2">
        <f t="shared" si="7"/>
        <v>0</v>
      </c>
      <c r="BA57" s="8">
        <f t="shared" si="2"/>
        <v>0</v>
      </c>
      <c r="BB57" s="21"/>
    </row>
    <row r="58" spans="1:54" ht="75" x14ac:dyDescent="0.25">
      <c r="A58" s="21">
        <v>102</v>
      </c>
      <c r="B58" s="21" t="s">
        <v>85</v>
      </c>
      <c r="C58" s="20" t="s">
        <v>351</v>
      </c>
      <c r="D58" s="20" t="s">
        <v>352</v>
      </c>
      <c r="E58" s="23">
        <v>1</v>
      </c>
      <c r="F58" s="20" t="s">
        <v>353</v>
      </c>
      <c r="G58" s="21" t="s">
        <v>354</v>
      </c>
      <c r="H58" s="20" t="s">
        <v>355</v>
      </c>
      <c r="I58" s="21">
        <v>1</v>
      </c>
      <c r="J58" s="20" t="s">
        <v>91</v>
      </c>
      <c r="K58" s="21" t="s">
        <v>297</v>
      </c>
      <c r="L58" s="21" t="s">
        <v>298</v>
      </c>
      <c r="M58" s="4" t="s">
        <v>43</v>
      </c>
      <c r="N58" s="21"/>
      <c r="O58" s="21"/>
      <c r="P58" s="21"/>
      <c r="Q58" s="21"/>
      <c r="R58" s="21"/>
      <c r="S58" s="21"/>
      <c r="T58" s="21"/>
      <c r="U58" s="21"/>
      <c r="V58" s="21"/>
      <c r="W58" s="21"/>
      <c r="X58" s="21"/>
      <c r="Y58" s="21"/>
      <c r="Z58" s="20" t="s">
        <v>483</v>
      </c>
      <c r="AA58" s="20" t="s">
        <v>482</v>
      </c>
      <c r="AB58" s="21">
        <v>1</v>
      </c>
      <c r="AC58" s="21"/>
      <c r="AD58" s="21"/>
      <c r="AE58" s="21"/>
      <c r="AF58" s="21"/>
      <c r="AG58" s="21"/>
      <c r="AH58" s="21"/>
      <c r="AI58" s="21"/>
      <c r="AJ58" s="21"/>
      <c r="AK58" s="21"/>
      <c r="AL58" s="21"/>
      <c r="AM58" s="21"/>
      <c r="AN58" s="21"/>
      <c r="AO58" s="21"/>
      <c r="AP58" s="21"/>
      <c r="AQ58" s="21"/>
      <c r="AR58" s="21"/>
      <c r="AS58" s="21"/>
      <c r="AT58" s="21"/>
      <c r="AU58" s="21"/>
      <c r="AV58" s="21"/>
      <c r="AW58" s="21"/>
      <c r="AX58" s="21"/>
      <c r="AY58" s="23">
        <v>1</v>
      </c>
      <c r="AZ58" s="2">
        <f t="shared" si="7"/>
        <v>1</v>
      </c>
      <c r="BA58" s="8">
        <f t="shared" si="2"/>
        <v>1</v>
      </c>
      <c r="BB58" s="21"/>
    </row>
    <row r="59" spans="1:54" ht="90" x14ac:dyDescent="0.25">
      <c r="A59" s="21">
        <v>102</v>
      </c>
      <c r="B59" s="21" t="s">
        <v>356</v>
      </c>
      <c r="C59" s="20" t="s">
        <v>357</v>
      </c>
      <c r="D59" s="20" t="s">
        <v>358</v>
      </c>
      <c r="E59" s="23">
        <v>1</v>
      </c>
      <c r="F59" s="20" t="s">
        <v>359</v>
      </c>
      <c r="G59" s="21" t="s">
        <v>354</v>
      </c>
      <c r="H59" s="20" t="s">
        <v>355</v>
      </c>
      <c r="I59" s="21">
        <v>1</v>
      </c>
      <c r="J59" s="20" t="s">
        <v>360</v>
      </c>
      <c r="K59" s="21" t="s">
        <v>297</v>
      </c>
      <c r="L59" s="21" t="s">
        <v>298</v>
      </c>
      <c r="M59" s="4" t="s">
        <v>43</v>
      </c>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3">
        <v>1</v>
      </c>
      <c r="AZ59" s="2">
        <f t="shared" si="7"/>
        <v>0</v>
      </c>
      <c r="BA59" s="8">
        <f t="shared" si="2"/>
        <v>0</v>
      </c>
      <c r="BB59" s="21"/>
    </row>
    <row r="60" spans="1:54" ht="90" x14ac:dyDescent="0.25">
      <c r="A60" s="21">
        <v>102</v>
      </c>
      <c r="B60" s="21" t="s">
        <v>95</v>
      </c>
      <c r="C60" s="20" t="s">
        <v>361</v>
      </c>
      <c r="D60" s="20" t="s">
        <v>362</v>
      </c>
      <c r="E60" s="23">
        <v>1</v>
      </c>
      <c r="F60" s="20" t="s">
        <v>363</v>
      </c>
      <c r="G60" s="21" t="s">
        <v>343</v>
      </c>
      <c r="H60" s="20" t="s">
        <v>364</v>
      </c>
      <c r="I60" s="21">
        <v>3</v>
      </c>
      <c r="J60" s="20" t="s">
        <v>365</v>
      </c>
      <c r="K60" s="21" t="s">
        <v>297</v>
      </c>
      <c r="L60" s="21" t="s">
        <v>298</v>
      </c>
      <c r="M60" s="4" t="s">
        <v>43</v>
      </c>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3">
        <v>3</v>
      </c>
      <c r="AZ60" s="2">
        <f t="shared" si="7"/>
        <v>0</v>
      </c>
      <c r="BA60" s="8">
        <f t="shared" si="2"/>
        <v>0</v>
      </c>
      <c r="BB60" s="20" t="s">
        <v>484</v>
      </c>
    </row>
    <row r="61" spans="1:54" ht="120" x14ac:dyDescent="0.25">
      <c r="A61" s="21">
        <v>102</v>
      </c>
      <c r="B61" s="21" t="s">
        <v>103</v>
      </c>
      <c r="C61" s="20" t="s">
        <v>366</v>
      </c>
      <c r="D61" s="20" t="s">
        <v>367</v>
      </c>
      <c r="E61" s="23">
        <v>1</v>
      </c>
      <c r="F61" s="20" t="s">
        <v>368</v>
      </c>
      <c r="G61" s="21" t="s">
        <v>343</v>
      </c>
      <c r="H61" s="20" t="s">
        <v>355</v>
      </c>
      <c r="I61" s="21">
        <v>1</v>
      </c>
      <c r="J61" s="20" t="s">
        <v>365</v>
      </c>
      <c r="K61" s="21" t="s">
        <v>297</v>
      </c>
      <c r="L61" s="21" t="s">
        <v>298</v>
      </c>
      <c r="M61" s="4" t="s">
        <v>43</v>
      </c>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3">
        <v>1</v>
      </c>
      <c r="AZ61" s="2">
        <f t="shared" si="7"/>
        <v>0</v>
      </c>
      <c r="BA61" s="8">
        <f t="shared" si="2"/>
        <v>0</v>
      </c>
      <c r="BB61" s="20" t="s">
        <v>485</v>
      </c>
    </row>
    <row r="62" spans="1:54" ht="105" x14ac:dyDescent="0.25">
      <c r="A62" s="21">
        <v>102</v>
      </c>
      <c r="B62" s="21" t="s">
        <v>106</v>
      </c>
      <c r="C62" s="20" t="s">
        <v>369</v>
      </c>
      <c r="D62" s="20" t="s">
        <v>370</v>
      </c>
      <c r="E62" s="23">
        <v>1</v>
      </c>
      <c r="F62" s="20" t="s">
        <v>371</v>
      </c>
      <c r="G62" s="21" t="s">
        <v>343</v>
      </c>
      <c r="H62" s="20" t="s">
        <v>344</v>
      </c>
      <c r="I62" s="21">
        <v>2</v>
      </c>
      <c r="J62" s="20" t="s">
        <v>345</v>
      </c>
      <c r="K62" s="21" t="s">
        <v>297</v>
      </c>
      <c r="L62" s="21" t="s">
        <v>298</v>
      </c>
      <c r="M62" s="4" t="s">
        <v>43</v>
      </c>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3">
        <v>2</v>
      </c>
      <c r="AZ62" s="2">
        <f t="shared" si="7"/>
        <v>0</v>
      </c>
      <c r="BA62" s="8">
        <f t="shared" si="2"/>
        <v>0</v>
      </c>
      <c r="BB62" s="20" t="s">
        <v>486</v>
      </c>
    </row>
    <row r="63" spans="1:54" ht="105" x14ac:dyDescent="0.25">
      <c r="A63" s="21">
        <v>102</v>
      </c>
      <c r="B63" s="21" t="s">
        <v>109</v>
      </c>
      <c r="C63" s="20" t="s">
        <v>372</v>
      </c>
      <c r="D63" s="20" t="s">
        <v>373</v>
      </c>
      <c r="E63" s="23">
        <v>1</v>
      </c>
      <c r="F63" s="20" t="s">
        <v>374</v>
      </c>
      <c r="G63" s="21" t="s">
        <v>343</v>
      </c>
      <c r="H63" s="20" t="s">
        <v>344</v>
      </c>
      <c r="I63" s="21">
        <v>2</v>
      </c>
      <c r="J63" s="20" t="s">
        <v>345</v>
      </c>
      <c r="K63" s="21" t="s">
        <v>297</v>
      </c>
      <c r="L63" s="21" t="s">
        <v>298</v>
      </c>
      <c r="M63" s="4" t="s">
        <v>43</v>
      </c>
      <c r="N63" s="21"/>
      <c r="O63" s="21"/>
      <c r="P63" s="21"/>
      <c r="Q63" s="21"/>
      <c r="R63" s="21"/>
      <c r="S63" s="21"/>
      <c r="T63" s="21"/>
      <c r="U63" s="21"/>
      <c r="V63" s="21"/>
      <c r="W63" s="20" t="s">
        <v>481</v>
      </c>
      <c r="X63" s="20" t="s">
        <v>482</v>
      </c>
      <c r="Y63" s="21">
        <v>1</v>
      </c>
      <c r="Z63" s="21"/>
      <c r="AA63" s="21"/>
      <c r="AB63" s="21"/>
      <c r="AC63" s="21"/>
      <c r="AD63" s="21"/>
      <c r="AE63" s="21"/>
      <c r="AF63" s="20" t="s">
        <v>481</v>
      </c>
      <c r="AG63" s="20" t="s">
        <v>482</v>
      </c>
      <c r="AH63" s="21">
        <v>1</v>
      </c>
      <c r="AI63" s="21"/>
      <c r="AJ63" s="21"/>
      <c r="AK63" s="21"/>
      <c r="AL63" s="21"/>
      <c r="AM63" s="21"/>
      <c r="AN63" s="21"/>
      <c r="AO63" s="21"/>
      <c r="AP63" s="21"/>
      <c r="AQ63" s="21"/>
      <c r="AR63" s="21"/>
      <c r="AS63" s="21"/>
      <c r="AT63" s="21"/>
      <c r="AU63" s="21"/>
      <c r="AV63" s="21"/>
      <c r="AW63" s="21"/>
      <c r="AX63" s="21"/>
      <c r="AY63" s="23">
        <v>2</v>
      </c>
      <c r="AZ63" s="2">
        <f t="shared" si="7"/>
        <v>2</v>
      </c>
      <c r="BA63" s="8">
        <f t="shared" si="2"/>
        <v>1</v>
      </c>
      <c r="BB63" s="21"/>
    </row>
    <row r="64" spans="1:54" ht="90" x14ac:dyDescent="0.25">
      <c r="A64" s="21">
        <v>102</v>
      </c>
      <c r="B64" s="21" t="s">
        <v>112</v>
      </c>
      <c r="C64" s="20" t="s">
        <v>375</v>
      </c>
      <c r="D64" s="20" t="s">
        <v>341</v>
      </c>
      <c r="E64" s="23">
        <v>1</v>
      </c>
      <c r="F64" s="20" t="s">
        <v>374</v>
      </c>
      <c r="G64" s="21" t="s">
        <v>343</v>
      </c>
      <c r="H64" s="20" t="s">
        <v>344</v>
      </c>
      <c r="I64" s="21">
        <v>2</v>
      </c>
      <c r="J64" s="20" t="s">
        <v>345</v>
      </c>
      <c r="K64" s="21" t="s">
        <v>297</v>
      </c>
      <c r="L64" s="21" t="s">
        <v>298</v>
      </c>
      <c r="M64" s="4" t="s">
        <v>43</v>
      </c>
      <c r="N64" s="21"/>
      <c r="O64" s="21"/>
      <c r="P64" s="21"/>
      <c r="Q64" s="21"/>
      <c r="R64" s="21"/>
      <c r="S64" s="21"/>
      <c r="T64" s="21"/>
      <c r="U64" s="21"/>
      <c r="V64" s="21"/>
      <c r="W64" s="20" t="s">
        <v>481</v>
      </c>
      <c r="X64" s="20" t="s">
        <v>482</v>
      </c>
      <c r="Y64" s="21">
        <v>1</v>
      </c>
      <c r="Z64" s="21"/>
      <c r="AA64" s="21"/>
      <c r="AB64" s="21"/>
      <c r="AC64" s="21"/>
      <c r="AD64" s="21"/>
      <c r="AE64" s="21"/>
      <c r="AF64" s="20" t="s">
        <v>481</v>
      </c>
      <c r="AG64" s="20" t="s">
        <v>482</v>
      </c>
      <c r="AH64" s="21">
        <v>1</v>
      </c>
      <c r="AI64" s="21"/>
      <c r="AJ64" s="21"/>
      <c r="AK64" s="21"/>
      <c r="AL64" s="21"/>
      <c r="AM64" s="21"/>
      <c r="AN64" s="21"/>
      <c r="AO64" s="21"/>
      <c r="AP64" s="21"/>
      <c r="AQ64" s="21"/>
      <c r="AR64" s="21"/>
      <c r="AS64" s="21"/>
      <c r="AT64" s="21"/>
      <c r="AU64" s="21"/>
      <c r="AV64" s="21"/>
      <c r="AW64" s="21"/>
      <c r="AX64" s="21"/>
      <c r="AY64" s="23">
        <v>2</v>
      </c>
      <c r="AZ64" s="2">
        <f t="shared" si="7"/>
        <v>2</v>
      </c>
      <c r="BA64" s="8">
        <f t="shared" si="2"/>
        <v>1</v>
      </c>
      <c r="BB64" s="21"/>
    </row>
    <row r="65" spans="1:54" ht="90" x14ac:dyDescent="0.25">
      <c r="A65" s="21">
        <v>102</v>
      </c>
      <c r="B65" s="21" t="s">
        <v>112</v>
      </c>
      <c r="C65" s="20" t="s">
        <v>375</v>
      </c>
      <c r="D65" s="20" t="s">
        <v>341</v>
      </c>
      <c r="E65" s="23">
        <v>2</v>
      </c>
      <c r="F65" s="20" t="s">
        <v>376</v>
      </c>
      <c r="G65" s="21" t="s">
        <v>343</v>
      </c>
      <c r="H65" s="20" t="s">
        <v>344</v>
      </c>
      <c r="I65" s="21">
        <v>2</v>
      </c>
      <c r="J65" s="20" t="s">
        <v>345</v>
      </c>
      <c r="K65" s="21" t="s">
        <v>297</v>
      </c>
      <c r="L65" s="21" t="s">
        <v>298</v>
      </c>
      <c r="M65" s="4" t="s">
        <v>43</v>
      </c>
      <c r="N65" s="21"/>
      <c r="O65" s="21"/>
      <c r="P65" s="21"/>
      <c r="Q65" s="21"/>
      <c r="R65" s="21"/>
      <c r="S65" s="21"/>
      <c r="T65" s="21"/>
      <c r="U65" s="21"/>
      <c r="V65" s="21"/>
      <c r="W65" s="20" t="s">
        <v>481</v>
      </c>
      <c r="X65" s="20" t="s">
        <v>482</v>
      </c>
      <c r="Y65" s="21">
        <v>1</v>
      </c>
      <c r="Z65" s="21"/>
      <c r="AA65" s="21"/>
      <c r="AB65" s="21"/>
      <c r="AC65" s="21"/>
      <c r="AD65" s="21"/>
      <c r="AE65" s="21"/>
      <c r="AF65" s="20" t="s">
        <v>481</v>
      </c>
      <c r="AG65" s="20" t="s">
        <v>482</v>
      </c>
      <c r="AH65" s="21">
        <v>1</v>
      </c>
      <c r="AI65" s="21"/>
      <c r="AJ65" s="21"/>
      <c r="AK65" s="21"/>
      <c r="AL65" s="21"/>
      <c r="AM65" s="21"/>
      <c r="AN65" s="21"/>
      <c r="AO65" s="21"/>
      <c r="AP65" s="21"/>
      <c r="AQ65" s="21"/>
      <c r="AR65" s="21"/>
      <c r="AS65" s="21"/>
      <c r="AT65" s="21"/>
      <c r="AU65" s="21"/>
      <c r="AV65" s="21"/>
      <c r="AW65" s="21"/>
      <c r="AX65" s="21"/>
      <c r="AY65" s="23">
        <v>2</v>
      </c>
      <c r="AZ65" s="2">
        <f t="shared" si="7"/>
        <v>2</v>
      </c>
      <c r="BA65" s="8">
        <f t="shared" ref="BA65:BA70" si="10">+AZ65/AY65</f>
        <v>1</v>
      </c>
      <c r="BB65" s="21"/>
    </row>
    <row r="66" spans="1:54" ht="75" x14ac:dyDescent="0.25">
      <c r="A66" s="21">
        <v>102</v>
      </c>
      <c r="B66" s="21" t="s">
        <v>115</v>
      </c>
      <c r="C66" s="20" t="s">
        <v>377</v>
      </c>
      <c r="D66" s="20" t="s">
        <v>341</v>
      </c>
      <c r="E66" s="23">
        <v>1</v>
      </c>
      <c r="F66" s="20" t="s">
        <v>378</v>
      </c>
      <c r="G66" s="21" t="s">
        <v>343</v>
      </c>
      <c r="H66" s="20" t="s">
        <v>344</v>
      </c>
      <c r="I66" s="21">
        <v>2</v>
      </c>
      <c r="J66" s="20" t="s">
        <v>345</v>
      </c>
      <c r="K66" s="21" t="s">
        <v>297</v>
      </c>
      <c r="L66" s="21" t="s">
        <v>298</v>
      </c>
      <c r="M66" s="4" t="s">
        <v>43</v>
      </c>
      <c r="N66" s="21"/>
      <c r="O66" s="21"/>
      <c r="P66" s="21"/>
      <c r="Q66" s="21"/>
      <c r="R66" s="21"/>
      <c r="S66" s="21"/>
      <c r="T66" s="21"/>
      <c r="U66" s="21"/>
      <c r="V66" s="21"/>
      <c r="W66" s="20" t="s">
        <v>481</v>
      </c>
      <c r="X66" s="20" t="s">
        <v>482</v>
      </c>
      <c r="Y66" s="21">
        <v>1</v>
      </c>
      <c r="Z66" s="21"/>
      <c r="AA66" s="21"/>
      <c r="AB66" s="21"/>
      <c r="AC66" s="21"/>
      <c r="AD66" s="21"/>
      <c r="AE66" s="21"/>
      <c r="AF66" s="20" t="s">
        <v>481</v>
      </c>
      <c r="AG66" s="20" t="s">
        <v>482</v>
      </c>
      <c r="AH66" s="21">
        <v>1</v>
      </c>
      <c r="AI66" s="21"/>
      <c r="AJ66" s="21"/>
      <c r="AK66" s="21"/>
      <c r="AL66" s="21"/>
      <c r="AM66" s="21"/>
      <c r="AN66" s="21"/>
      <c r="AO66" s="21"/>
      <c r="AP66" s="21"/>
      <c r="AQ66" s="21"/>
      <c r="AR66" s="21"/>
      <c r="AS66" s="21"/>
      <c r="AT66" s="21"/>
      <c r="AU66" s="21"/>
      <c r="AV66" s="21"/>
      <c r="AW66" s="21"/>
      <c r="AX66" s="21"/>
      <c r="AY66" s="23">
        <v>2</v>
      </c>
      <c r="AZ66" s="2">
        <f t="shared" si="7"/>
        <v>2</v>
      </c>
      <c r="BA66" s="8">
        <f t="shared" si="10"/>
        <v>1</v>
      </c>
      <c r="BB66" s="21"/>
    </row>
    <row r="67" spans="1:54" ht="90" x14ac:dyDescent="0.25">
      <c r="A67" s="21">
        <v>102</v>
      </c>
      <c r="B67" s="21" t="s">
        <v>117</v>
      </c>
      <c r="C67" s="20" t="s">
        <v>379</v>
      </c>
      <c r="D67" s="20" t="s">
        <v>341</v>
      </c>
      <c r="E67" s="23">
        <v>1</v>
      </c>
      <c r="F67" s="20" t="s">
        <v>378</v>
      </c>
      <c r="G67" s="21" t="s">
        <v>343</v>
      </c>
      <c r="H67" s="20" t="s">
        <v>344</v>
      </c>
      <c r="I67" s="21">
        <v>2</v>
      </c>
      <c r="J67" s="20" t="s">
        <v>345</v>
      </c>
      <c r="K67" s="21" t="s">
        <v>297</v>
      </c>
      <c r="L67" s="21" t="s">
        <v>298</v>
      </c>
      <c r="M67" s="4" t="s">
        <v>43</v>
      </c>
      <c r="N67" s="21"/>
      <c r="O67" s="21"/>
      <c r="P67" s="21"/>
      <c r="Q67" s="21"/>
      <c r="R67" s="21"/>
      <c r="S67" s="21"/>
      <c r="T67" s="21"/>
      <c r="U67" s="21"/>
      <c r="V67" s="21"/>
      <c r="W67" s="20" t="s">
        <v>481</v>
      </c>
      <c r="X67" s="20" t="s">
        <v>482</v>
      </c>
      <c r="Y67" s="21">
        <v>1</v>
      </c>
      <c r="Z67" s="21"/>
      <c r="AA67" s="21"/>
      <c r="AB67" s="21"/>
      <c r="AC67" s="21"/>
      <c r="AD67" s="21"/>
      <c r="AE67" s="21"/>
      <c r="AF67" s="20" t="s">
        <v>481</v>
      </c>
      <c r="AG67" s="20" t="s">
        <v>482</v>
      </c>
      <c r="AH67" s="21">
        <v>1</v>
      </c>
      <c r="AI67" s="21"/>
      <c r="AJ67" s="21"/>
      <c r="AK67" s="21"/>
      <c r="AL67" s="21"/>
      <c r="AM67" s="21"/>
      <c r="AN67" s="21"/>
      <c r="AO67" s="21"/>
      <c r="AP67" s="21"/>
      <c r="AQ67" s="21"/>
      <c r="AR67" s="21"/>
      <c r="AS67" s="21"/>
      <c r="AT67" s="21"/>
      <c r="AU67" s="21"/>
      <c r="AV67" s="21"/>
      <c r="AW67" s="21"/>
      <c r="AX67" s="21"/>
      <c r="AY67" s="23">
        <v>2</v>
      </c>
      <c r="AZ67" s="2">
        <f t="shared" si="7"/>
        <v>2</v>
      </c>
      <c r="BA67" s="8">
        <f t="shared" si="10"/>
        <v>1</v>
      </c>
      <c r="BB67" s="21"/>
    </row>
    <row r="68" spans="1:54" ht="105" x14ac:dyDescent="0.25">
      <c r="A68" s="21">
        <v>102</v>
      </c>
      <c r="B68" s="21" t="s">
        <v>120</v>
      </c>
      <c r="C68" s="20" t="s">
        <v>380</v>
      </c>
      <c r="D68" s="20" t="s">
        <v>341</v>
      </c>
      <c r="E68" s="23">
        <v>1</v>
      </c>
      <c r="F68" s="20" t="s">
        <v>381</v>
      </c>
      <c r="G68" s="21" t="s">
        <v>343</v>
      </c>
      <c r="H68" s="20" t="s">
        <v>344</v>
      </c>
      <c r="I68" s="21">
        <v>2</v>
      </c>
      <c r="J68" s="20" t="s">
        <v>345</v>
      </c>
      <c r="K68" s="21" t="s">
        <v>297</v>
      </c>
      <c r="L68" s="21" t="s">
        <v>298</v>
      </c>
      <c r="M68" s="4" t="s">
        <v>43</v>
      </c>
      <c r="N68" s="21"/>
      <c r="O68" s="21"/>
      <c r="P68" s="21"/>
      <c r="Q68" s="21"/>
      <c r="R68" s="21"/>
      <c r="S68" s="21"/>
      <c r="T68" s="21"/>
      <c r="U68" s="21"/>
      <c r="V68" s="21"/>
      <c r="W68" s="20" t="s">
        <v>481</v>
      </c>
      <c r="X68" s="20" t="s">
        <v>482</v>
      </c>
      <c r="Y68" s="21">
        <v>1</v>
      </c>
      <c r="Z68" s="21"/>
      <c r="AA68" s="21"/>
      <c r="AB68" s="21"/>
      <c r="AC68" s="21"/>
      <c r="AD68" s="21"/>
      <c r="AE68" s="21"/>
      <c r="AF68" s="20" t="s">
        <v>481</v>
      </c>
      <c r="AG68" s="20" t="s">
        <v>482</v>
      </c>
      <c r="AH68" s="21">
        <v>1</v>
      </c>
      <c r="AI68" s="21"/>
      <c r="AJ68" s="21"/>
      <c r="AK68" s="21"/>
      <c r="AL68" s="21"/>
      <c r="AM68" s="21"/>
      <c r="AN68" s="21"/>
      <c r="AO68" s="21"/>
      <c r="AP68" s="21"/>
      <c r="AQ68" s="21"/>
      <c r="AR68" s="21"/>
      <c r="AS68" s="21"/>
      <c r="AT68" s="21"/>
      <c r="AU68" s="21"/>
      <c r="AV68" s="21"/>
      <c r="AW68" s="21"/>
      <c r="AX68" s="21"/>
      <c r="AY68" s="23">
        <v>2</v>
      </c>
      <c r="AZ68" s="2">
        <f t="shared" si="7"/>
        <v>2</v>
      </c>
      <c r="BA68" s="8">
        <f t="shared" si="10"/>
        <v>1</v>
      </c>
      <c r="BB68" s="21"/>
    </row>
    <row r="69" spans="1:54" ht="60" x14ac:dyDescent="0.25">
      <c r="A69" s="21">
        <v>102</v>
      </c>
      <c r="B69" s="21" t="s">
        <v>122</v>
      </c>
      <c r="C69" s="20" t="s">
        <v>382</v>
      </c>
      <c r="D69" s="20" t="s">
        <v>383</v>
      </c>
      <c r="E69" s="23">
        <v>1</v>
      </c>
      <c r="F69" s="20" t="s">
        <v>384</v>
      </c>
      <c r="G69" s="21" t="s">
        <v>305</v>
      </c>
      <c r="H69" s="20" t="s">
        <v>306</v>
      </c>
      <c r="I69" s="23">
        <v>1</v>
      </c>
      <c r="J69" s="20" t="s">
        <v>318</v>
      </c>
      <c r="K69" s="21" t="s">
        <v>297</v>
      </c>
      <c r="L69" s="21" t="s">
        <v>298</v>
      </c>
      <c r="M69" s="4" t="s">
        <v>43</v>
      </c>
      <c r="N69" s="21"/>
      <c r="O69" s="21"/>
      <c r="P69" s="21"/>
      <c r="Q69" s="21"/>
      <c r="R69" s="21"/>
      <c r="S69" s="21"/>
      <c r="T69" s="21"/>
      <c r="U69" s="21"/>
      <c r="V69" s="21"/>
      <c r="W69" s="21"/>
      <c r="X69" s="21"/>
      <c r="Y69" s="21"/>
      <c r="Z69" s="21"/>
      <c r="AA69" s="21"/>
      <c r="AB69" s="21"/>
      <c r="AC69" s="20" t="s">
        <v>319</v>
      </c>
      <c r="AD69" s="20" t="s">
        <v>320</v>
      </c>
      <c r="AE69" s="21"/>
      <c r="AF69" s="20" t="s">
        <v>385</v>
      </c>
      <c r="AG69" s="20" t="s">
        <v>322</v>
      </c>
      <c r="AH69" s="21">
        <v>1</v>
      </c>
      <c r="AI69" s="21"/>
      <c r="AJ69" s="21"/>
      <c r="AK69" s="21"/>
      <c r="AL69" s="21"/>
      <c r="AM69" s="21"/>
      <c r="AN69" s="21"/>
      <c r="AO69" s="21"/>
      <c r="AP69" s="21"/>
      <c r="AQ69" s="21"/>
      <c r="AR69" s="21"/>
      <c r="AS69" s="21"/>
      <c r="AT69" s="21"/>
      <c r="AU69" s="21"/>
      <c r="AV69" s="21"/>
      <c r="AW69" s="21"/>
      <c r="AX69" s="21"/>
      <c r="AY69" s="23">
        <v>1</v>
      </c>
      <c r="AZ69" s="2">
        <f t="shared" si="7"/>
        <v>1</v>
      </c>
      <c r="BA69" s="8">
        <f t="shared" si="10"/>
        <v>1</v>
      </c>
      <c r="BB69" s="21"/>
    </row>
    <row r="70" spans="1:54" ht="90" x14ac:dyDescent="0.25">
      <c r="A70" s="21">
        <v>102</v>
      </c>
      <c r="B70" s="21" t="s">
        <v>386</v>
      </c>
      <c r="C70" s="20" t="s">
        <v>387</v>
      </c>
      <c r="D70" s="20" t="s">
        <v>388</v>
      </c>
      <c r="E70" s="23">
        <v>1</v>
      </c>
      <c r="F70" s="20" t="s">
        <v>389</v>
      </c>
      <c r="G70" s="20" t="s">
        <v>390</v>
      </c>
      <c r="H70" s="20" t="s">
        <v>391</v>
      </c>
      <c r="I70" s="23">
        <v>2</v>
      </c>
      <c r="J70" s="20" t="s">
        <v>392</v>
      </c>
      <c r="K70" s="21" t="s">
        <v>297</v>
      </c>
      <c r="L70" s="21" t="s">
        <v>298</v>
      </c>
      <c r="M70" s="4" t="s">
        <v>43</v>
      </c>
      <c r="N70" s="21"/>
      <c r="O70" s="21"/>
      <c r="P70" s="21"/>
      <c r="Q70" s="21"/>
      <c r="R70" s="21"/>
      <c r="S70" s="21"/>
      <c r="T70" s="21"/>
      <c r="U70" s="21"/>
      <c r="V70" s="21"/>
      <c r="W70" s="20" t="s">
        <v>393</v>
      </c>
      <c r="X70" s="20" t="s">
        <v>324</v>
      </c>
      <c r="Y70" s="21">
        <v>1</v>
      </c>
      <c r="Z70" s="21"/>
      <c r="AA70" s="21"/>
      <c r="AB70" s="21"/>
      <c r="AC70" s="20" t="s">
        <v>393</v>
      </c>
      <c r="AD70" s="20" t="s">
        <v>324</v>
      </c>
      <c r="AE70" s="21">
        <v>1</v>
      </c>
      <c r="AF70" s="21"/>
      <c r="AG70" s="21"/>
      <c r="AH70" s="21"/>
      <c r="AI70" s="21"/>
      <c r="AJ70" s="21"/>
      <c r="AK70" s="21"/>
      <c r="AL70" s="21"/>
      <c r="AM70" s="21"/>
      <c r="AN70" s="21"/>
      <c r="AO70" s="21"/>
      <c r="AP70" s="21"/>
      <c r="AQ70" s="21"/>
      <c r="AR70" s="21"/>
      <c r="AS70" s="21"/>
      <c r="AT70" s="21"/>
      <c r="AU70" s="21"/>
      <c r="AV70" s="21"/>
      <c r="AW70" s="21"/>
      <c r="AX70" s="21"/>
      <c r="AY70" s="23">
        <v>2</v>
      </c>
      <c r="AZ70" s="2">
        <f t="shared" si="7"/>
        <v>2</v>
      </c>
      <c r="BA70" s="8">
        <f t="shared" si="10"/>
        <v>1</v>
      </c>
      <c r="BB70" s="21"/>
    </row>
    <row r="71" spans="1:54" ht="90" x14ac:dyDescent="0.25">
      <c r="A71" s="21">
        <v>122</v>
      </c>
      <c r="B71" s="21" t="s">
        <v>235</v>
      </c>
      <c r="C71" s="20" t="s">
        <v>394</v>
      </c>
      <c r="D71" s="20" t="s">
        <v>395</v>
      </c>
      <c r="E71" s="23">
        <v>1</v>
      </c>
      <c r="F71" s="20" t="s">
        <v>396</v>
      </c>
      <c r="G71" s="20" t="s">
        <v>397</v>
      </c>
      <c r="H71" s="20" t="s">
        <v>398</v>
      </c>
      <c r="I71" s="23">
        <v>2</v>
      </c>
      <c r="J71" s="20" t="s">
        <v>233</v>
      </c>
      <c r="K71" s="21" t="s">
        <v>399</v>
      </c>
      <c r="L71" s="21" t="s">
        <v>298</v>
      </c>
      <c r="M71" s="4" t="s">
        <v>43</v>
      </c>
      <c r="N71" s="21"/>
      <c r="O71" s="21"/>
      <c r="P71" s="21"/>
      <c r="Q71" s="21"/>
      <c r="R71" s="21"/>
      <c r="S71" s="21"/>
      <c r="T71" s="21"/>
      <c r="U71" s="21"/>
      <c r="V71" s="21"/>
      <c r="W71" s="20"/>
      <c r="X71" s="20"/>
      <c r="Y71" s="21"/>
      <c r="Z71" s="21"/>
      <c r="AA71" s="21"/>
      <c r="AB71" s="21"/>
      <c r="AC71" s="20"/>
      <c r="AD71" s="20"/>
      <c r="AE71" s="21"/>
      <c r="AF71" s="21"/>
      <c r="AG71" s="21"/>
      <c r="AH71" s="21"/>
      <c r="AI71" s="20" t="s">
        <v>400</v>
      </c>
      <c r="AJ71" s="20" t="s">
        <v>324</v>
      </c>
      <c r="AK71" s="21">
        <v>1</v>
      </c>
      <c r="AL71" s="21"/>
      <c r="AM71" s="21"/>
      <c r="AN71" s="21"/>
      <c r="AO71" s="20" t="s">
        <v>401</v>
      </c>
      <c r="AP71" s="20" t="s">
        <v>324</v>
      </c>
      <c r="AQ71" s="21">
        <v>1</v>
      </c>
      <c r="AR71" s="21"/>
      <c r="AS71" s="21"/>
      <c r="AT71" s="21"/>
      <c r="AU71" s="21"/>
      <c r="AV71" s="21"/>
      <c r="AW71" s="21"/>
      <c r="AX71" s="21"/>
      <c r="AY71" s="21">
        <f>I71</f>
        <v>2</v>
      </c>
      <c r="AZ71" s="2">
        <f t="shared" ref="AZ71:AZ76" si="11">((AW71+AT71+AQ71+AN71+AK71+AH71+AE71+AB71+Y71+V71+S71+P71))</f>
        <v>2</v>
      </c>
      <c r="BA71" s="8">
        <f t="shared" ref="BA71:BA76" si="12">+AZ71/AY71</f>
        <v>1</v>
      </c>
      <c r="BB71" s="20" t="s">
        <v>493</v>
      </c>
    </row>
    <row r="72" spans="1:54" ht="90" x14ac:dyDescent="0.25">
      <c r="A72" s="21">
        <v>122</v>
      </c>
      <c r="B72" s="21" t="s">
        <v>253</v>
      </c>
      <c r="C72" s="20" t="s">
        <v>402</v>
      </c>
      <c r="D72" s="20" t="s">
        <v>403</v>
      </c>
      <c r="E72" s="23">
        <v>1</v>
      </c>
      <c r="F72" s="20" t="s">
        <v>404</v>
      </c>
      <c r="G72" s="20" t="s">
        <v>397</v>
      </c>
      <c r="H72" s="20" t="s">
        <v>398</v>
      </c>
      <c r="I72" s="23">
        <v>2</v>
      </c>
      <c r="J72" s="20" t="s">
        <v>405</v>
      </c>
      <c r="K72" s="21" t="s">
        <v>399</v>
      </c>
      <c r="L72" s="21" t="s">
        <v>298</v>
      </c>
      <c r="M72" s="4" t="s">
        <v>43</v>
      </c>
      <c r="N72" s="21"/>
      <c r="O72" s="21"/>
      <c r="P72" s="21"/>
      <c r="Q72" s="21"/>
      <c r="R72" s="21"/>
      <c r="S72" s="21"/>
      <c r="T72" s="21"/>
      <c r="U72" s="21"/>
      <c r="V72" s="21"/>
      <c r="W72" s="20"/>
      <c r="X72" s="20"/>
      <c r="Y72" s="21"/>
      <c r="Z72" s="21"/>
      <c r="AA72" s="21"/>
      <c r="AB72" s="21"/>
      <c r="AC72" s="20"/>
      <c r="AD72" s="20"/>
      <c r="AE72" s="21"/>
      <c r="AF72" s="21"/>
      <c r="AG72" s="21"/>
      <c r="AH72" s="21"/>
      <c r="AI72" s="21"/>
      <c r="AJ72" s="21"/>
      <c r="AK72" s="21"/>
      <c r="AL72" s="20" t="s">
        <v>406</v>
      </c>
      <c r="AM72" s="20" t="s">
        <v>487</v>
      </c>
      <c r="AN72" s="21">
        <v>5</v>
      </c>
      <c r="AO72" s="21"/>
      <c r="AP72" s="21"/>
      <c r="AQ72" s="21"/>
      <c r="AR72" s="21"/>
      <c r="AS72" s="21"/>
      <c r="AT72" s="21"/>
      <c r="AU72" s="21"/>
      <c r="AV72" s="21"/>
      <c r="AW72" s="21"/>
      <c r="AX72" s="21"/>
      <c r="AY72" s="21">
        <f t="shared" ref="AY72:AY76" si="13">I72</f>
        <v>2</v>
      </c>
      <c r="AZ72" s="2">
        <f t="shared" si="11"/>
        <v>5</v>
      </c>
      <c r="BA72" s="8">
        <v>1</v>
      </c>
      <c r="BB72" s="20" t="s">
        <v>493</v>
      </c>
    </row>
    <row r="73" spans="1:54" ht="120" x14ac:dyDescent="0.25">
      <c r="A73" s="21">
        <v>122</v>
      </c>
      <c r="B73" s="21" t="s">
        <v>267</v>
      </c>
      <c r="C73" s="20" t="s">
        <v>407</v>
      </c>
      <c r="D73" s="20" t="s">
        <v>408</v>
      </c>
      <c r="E73" s="23">
        <v>1</v>
      </c>
      <c r="F73" s="20" t="s">
        <v>409</v>
      </c>
      <c r="G73" s="20" t="s">
        <v>410</v>
      </c>
      <c r="H73" s="20" t="s">
        <v>411</v>
      </c>
      <c r="I73" s="23">
        <v>1</v>
      </c>
      <c r="J73" s="20" t="s">
        <v>412</v>
      </c>
      <c r="K73" s="21" t="s">
        <v>399</v>
      </c>
      <c r="L73" s="21" t="s">
        <v>298</v>
      </c>
      <c r="M73" s="4" t="s">
        <v>43</v>
      </c>
      <c r="N73" s="21"/>
      <c r="O73" s="21"/>
      <c r="P73" s="21"/>
      <c r="Q73" s="21"/>
      <c r="R73" s="21"/>
      <c r="S73" s="21"/>
      <c r="T73" s="21"/>
      <c r="U73" s="21"/>
      <c r="V73" s="21"/>
      <c r="W73" s="20"/>
      <c r="X73" s="20"/>
      <c r="Y73" s="21"/>
      <c r="Z73" s="21"/>
      <c r="AA73" s="21"/>
      <c r="AB73" s="21"/>
      <c r="AC73" s="20"/>
      <c r="AD73" s="20"/>
      <c r="AE73" s="21"/>
      <c r="AF73" s="21"/>
      <c r="AG73" s="21"/>
      <c r="AH73" s="21"/>
      <c r="AI73" s="21"/>
      <c r="AJ73" s="21"/>
      <c r="AK73" s="21"/>
      <c r="AL73" s="21"/>
      <c r="AM73" s="21"/>
      <c r="AN73" s="21"/>
      <c r="AO73" s="20" t="s">
        <v>488</v>
      </c>
      <c r="AP73" s="20" t="s">
        <v>489</v>
      </c>
      <c r="AQ73" s="21">
        <v>1</v>
      </c>
      <c r="AR73" s="21"/>
      <c r="AS73" s="21"/>
      <c r="AT73" s="21"/>
      <c r="AU73" s="21"/>
      <c r="AV73" s="21"/>
      <c r="AW73" s="21"/>
      <c r="AX73" s="21"/>
      <c r="AY73" s="21">
        <f t="shared" si="13"/>
        <v>1</v>
      </c>
      <c r="AZ73" s="2">
        <f t="shared" si="11"/>
        <v>1</v>
      </c>
      <c r="BA73" s="8">
        <f t="shared" si="12"/>
        <v>1</v>
      </c>
      <c r="BB73" s="20" t="s">
        <v>493</v>
      </c>
    </row>
    <row r="74" spans="1:54" ht="195" x14ac:dyDescent="0.25">
      <c r="A74" s="21">
        <v>122</v>
      </c>
      <c r="B74" s="21" t="s">
        <v>272</v>
      </c>
      <c r="C74" s="20" t="s">
        <v>413</v>
      </c>
      <c r="D74" s="20" t="s">
        <v>414</v>
      </c>
      <c r="E74" s="23">
        <v>1</v>
      </c>
      <c r="F74" s="20" t="s">
        <v>415</v>
      </c>
      <c r="G74" s="20" t="s">
        <v>416</v>
      </c>
      <c r="H74" s="20" t="s">
        <v>417</v>
      </c>
      <c r="I74" s="23">
        <v>1</v>
      </c>
      <c r="J74" s="20" t="s">
        <v>412</v>
      </c>
      <c r="K74" s="21" t="s">
        <v>399</v>
      </c>
      <c r="L74" s="21" t="s">
        <v>298</v>
      </c>
      <c r="M74" s="4" t="s">
        <v>43</v>
      </c>
      <c r="N74" s="21"/>
      <c r="O74" s="21"/>
      <c r="P74" s="21"/>
      <c r="Q74" s="21"/>
      <c r="R74" s="21"/>
      <c r="S74" s="21"/>
      <c r="T74" s="21"/>
      <c r="U74" s="21"/>
      <c r="V74" s="21"/>
      <c r="W74" s="20"/>
      <c r="X74" s="20"/>
      <c r="Y74" s="21"/>
      <c r="Z74" s="21"/>
      <c r="AA74" s="21"/>
      <c r="AB74" s="21"/>
      <c r="AC74" s="20"/>
      <c r="AD74" s="20"/>
      <c r="AE74" s="21"/>
      <c r="AF74" s="21"/>
      <c r="AG74" s="21"/>
      <c r="AH74" s="21"/>
      <c r="AI74" s="21"/>
      <c r="AJ74" s="21"/>
      <c r="AK74" s="21"/>
      <c r="AL74" s="21"/>
      <c r="AM74" s="21"/>
      <c r="AN74" s="21"/>
      <c r="AO74" s="20" t="s">
        <v>490</v>
      </c>
      <c r="AP74" s="20" t="s">
        <v>491</v>
      </c>
      <c r="AQ74" s="21">
        <v>1</v>
      </c>
      <c r="AR74" s="21"/>
      <c r="AS74" s="21"/>
      <c r="AT74" s="21"/>
      <c r="AU74" s="21"/>
      <c r="AV74" s="21"/>
      <c r="AW74" s="21"/>
      <c r="AX74" s="21"/>
      <c r="AY74" s="21">
        <f t="shared" si="13"/>
        <v>1</v>
      </c>
      <c r="AZ74" s="2">
        <f t="shared" si="11"/>
        <v>1</v>
      </c>
      <c r="BA74" s="8">
        <f t="shared" si="12"/>
        <v>1</v>
      </c>
      <c r="BB74" s="21"/>
    </row>
    <row r="75" spans="1:54" ht="120" x14ac:dyDescent="0.25">
      <c r="A75" s="21">
        <v>122</v>
      </c>
      <c r="B75" s="21" t="s">
        <v>277</v>
      </c>
      <c r="C75" s="20" t="s">
        <v>418</v>
      </c>
      <c r="D75" s="20" t="s">
        <v>419</v>
      </c>
      <c r="E75" s="23">
        <v>1</v>
      </c>
      <c r="F75" s="20" t="s">
        <v>420</v>
      </c>
      <c r="G75" s="20" t="s">
        <v>421</v>
      </c>
      <c r="H75" s="20" t="s">
        <v>422</v>
      </c>
      <c r="I75" s="23">
        <v>2</v>
      </c>
      <c r="J75" s="20" t="s">
        <v>423</v>
      </c>
      <c r="K75" s="21" t="s">
        <v>399</v>
      </c>
      <c r="L75" s="21" t="s">
        <v>424</v>
      </c>
      <c r="M75" s="4" t="s">
        <v>43</v>
      </c>
      <c r="N75" s="21"/>
      <c r="O75" s="21"/>
      <c r="P75" s="21"/>
      <c r="Q75" s="21"/>
      <c r="R75" s="21"/>
      <c r="S75" s="21"/>
      <c r="T75" s="21"/>
      <c r="U75" s="21"/>
      <c r="V75" s="21"/>
      <c r="W75" s="20"/>
      <c r="X75" s="20"/>
      <c r="Y75" s="21"/>
      <c r="Z75" s="21"/>
      <c r="AA75" s="21"/>
      <c r="AB75" s="21"/>
      <c r="AC75" s="20"/>
      <c r="AD75" s="20"/>
      <c r="AE75" s="21"/>
      <c r="AF75" s="21"/>
      <c r="AG75" s="21"/>
      <c r="AH75" s="21"/>
      <c r="AI75" s="21"/>
      <c r="AJ75" s="21"/>
      <c r="AK75" s="21"/>
      <c r="AL75" s="21"/>
      <c r="AM75" s="21"/>
      <c r="AN75" s="21"/>
      <c r="AO75" s="20" t="s">
        <v>425</v>
      </c>
      <c r="AP75" s="20" t="s">
        <v>426</v>
      </c>
      <c r="AQ75" s="21">
        <v>4</v>
      </c>
      <c r="AR75" s="21"/>
      <c r="AS75" s="21"/>
      <c r="AT75" s="21"/>
      <c r="AU75" s="21"/>
      <c r="AV75" s="21"/>
      <c r="AW75" s="21"/>
      <c r="AX75" s="21"/>
      <c r="AY75" s="21">
        <f t="shared" si="13"/>
        <v>2</v>
      </c>
      <c r="AZ75" s="2">
        <f t="shared" si="11"/>
        <v>4</v>
      </c>
      <c r="BA75" s="8">
        <v>1</v>
      </c>
      <c r="BB75" s="20" t="s">
        <v>493</v>
      </c>
    </row>
    <row r="76" spans="1:54" ht="90" x14ac:dyDescent="0.25">
      <c r="A76" s="21">
        <v>122</v>
      </c>
      <c r="B76" s="21" t="s">
        <v>284</v>
      </c>
      <c r="C76" s="20" t="s">
        <v>427</v>
      </c>
      <c r="D76" s="20" t="s">
        <v>428</v>
      </c>
      <c r="E76" s="23">
        <v>1</v>
      </c>
      <c r="F76" s="20" t="s">
        <v>429</v>
      </c>
      <c r="G76" s="20" t="s">
        <v>416</v>
      </c>
      <c r="H76" s="20" t="s">
        <v>417</v>
      </c>
      <c r="I76" s="23">
        <v>1</v>
      </c>
      <c r="J76" s="20" t="s">
        <v>430</v>
      </c>
      <c r="K76" s="21" t="s">
        <v>399</v>
      </c>
      <c r="L76" s="21" t="s">
        <v>298</v>
      </c>
      <c r="M76" s="4" t="s">
        <v>43</v>
      </c>
      <c r="N76" s="21"/>
      <c r="O76" s="21"/>
      <c r="P76" s="21"/>
      <c r="Q76" s="21"/>
      <c r="R76" s="21"/>
      <c r="S76" s="21"/>
      <c r="T76" s="21"/>
      <c r="U76" s="21"/>
      <c r="V76" s="21"/>
      <c r="W76" s="20"/>
      <c r="X76" s="20"/>
      <c r="Y76" s="21"/>
      <c r="Z76" s="21"/>
      <c r="AA76" s="21"/>
      <c r="AB76" s="21"/>
      <c r="AC76" s="20"/>
      <c r="AD76" s="20"/>
      <c r="AE76" s="21"/>
      <c r="AF76" s="21"/>
      <c r="AG76" s="21"/>
      <c r="AH76" s="21"/>
      <c r="AI76" s="21"/>
      <c r="AJ76" s="21"/>
      <c r="AK76" s="21"/>
      <c r="AL76" s="20" t="s">
        <v>431</v>
      </c>
      <c r="AM76" s="21" t="s">
        <v>432</v>
      </c>
      <c r="AN76" s="21">
        <v>1</v>
      </c>
      <c r="AO76" s="21"/>
      <c r="AP76" s="21"/>
      <c r="AQ76" s="21"/>
      <c r="AR76" s="21"/>
      <c r="AS76" s="21"/>
      <c r="AT76" s="21"/>
      <c r="AU76" s="21"/>
      <c r="AV76" s="21"/>
      <c r="AW76" s="21"/>
      <c r="AX76" s="21"/>
      <c r="AY76" s="21">
        <f t="shared" si="13"/>
        <v>1</v>
      </c>
      <c r="AZ76" s="2">
        <f t="shared" si="11"/>
        <v>1</v>
      </c>
      <c r="BA76" s="8">
        <f t="shared" si="12"/>
        <v>1</v>
      </c>
      <c r="BB76" s="20" t="s">
        <v>493</v>
      </c>
    </row>
    <row r="77" spans="1:54" ht="75" x14ac:dyDescent="0.25">
      <c r="A77" s="21">
        <v>142</v>
      </c>
      <c r="B77" s="21" t="s">
        <v>434</v>
      </c>
      <c r="C77" s="20" t="s">
        <v>445</v>
      </c>
      <c r="D77" s="20" t="s">
        <v>456</v>
      </c>
      <c r="E77" s="23">
        <v>1</v>
      </c>
      <c r="F77" s="20" t="s">
        <v>460</v>
      </c>
      <c r="G77" s="20" t="s">
        <v>465</v>
      </c>
      <c r="H77" s="20" t="s">
        <v>468</v>
      </c>
      <c r="I77" s="23">
        <v>3</v>
      </c>
      <c r="J77" s="20" t="s">
        <v>296</v>
      </c>
      <c r="K77" s="21" t="s">
        <v>476</v>
      </c>
      <c r="L77" s="21" t="s">
        <v>477</v>
      </c>
      <c r="M77" s="4" t="s">
        <v>43</v>
      </c>
      <c r="N77" s="21"/>
      <c r="O77" s="21"/>
      <c r="P77" s="21"/>
      <c r="Q77" s="21"/>
      <c r="R77" s="21"/>
      <c r="S77" s="21"/>
      <c r="T77" s="21"/>
      <c r="U77" s="21"/>
      <c r="V77" s="21"/>
      <c r="W77" s="20"/>
      <c r="X77" s="20"/>
      <c r="Y77" s="21"/>
      <c r="Z77" s="21"/>
      <c r="AA77" s="21"/>
      <c r="AB77" s="21"/>
      <c r="AC77" s="20"/>
      <c r="AD77" s="20"/>
      <c r="AE77" s="21"/>
      <c r="AF77" s="21"/>
      <c r="AG77" s="21"/>
      <c r="AH77" s="21"/>
      <c r="AI77" s="21"/>
      <c r="AJ77" s="21"/>
      <c r="AK77" s="21"/>
      <c r="AL77" s="20"/>
      <c r="AM77" s="21"/>
      <c r="AN77" s="21"/>
      <c r="AO77" s="21"/>
      <c r="AP77" s="21"/>
      <c r="AQ77" s="21"/>
      <c r="AR77" s="21"/>
      <c r="AS77" s="21"/>
      <c r="AT77" s="21"/>
      <c r="AU77" s="21"/>
      <c r="AV77" s="21"/>
      <c r="AW77" s="21"/>
      <c r="AX77" s="21"/>
      <c r="AY77" s="21">
        <f t="shared" ref="AY77:AY88" si="14">I77</f>
        <v>3</v>
      </c>
      <c r="AZ77" s="2">
        <f t="shared" ref="AZ77:AZ88" si="15">((AW77+AT77+AQ77+AN77+AK77+AH77+AE77+AB77+Y77+V77+S77+P77))</f>
        <v>0</v>
      </c>
      <c r="BA77" s="8">
        <f t="shared" ref="BA77:BA88" si="16">+AZ77/AY77</f>
        <v>0</v>
      </c>
      <c r="BB77" s="21"/>
    </row>
    <row r="78" spans="1:54" ht="105" x14ac:dyDescent="0.25">
      <c r="A78" s="21">
        <v>142</v>
      </c>
      <c r="B78" s="21" t="s">
        <v>435</v>
      </c>
      <c r="C78" s="20" t="s">
        <v>446</v>
      </c>
      <c r="D78" s="20" t="s">
        <v>457</v>
      </c>
      <c r="E78" s="23">
        <v>1</v>
      </c>
      <c r="F78" s="20" t="s">
        <v>461</v>
      </c>
      <c r="G78" s="20" t="s">
        <v>263</v>
      </c>
      <c r="H78" s="20" t="s">
        <v>469</v>
      </c>
      <c r="I78" s="23">
        <v>1</v>
      </c>
      <c r="J78" s="20" t="s">
        <v>473</v>
      </c>
      <c r="K78" s="21" t="s">
        <v>476</v>
      </c>
      <c r="L78" s="21" t="s">
        <v>478</v>
      </c>
      <c r="M78" s="4" t="s">
        <v>43</v>
      </c>
      <c r="N78" s="21"/>
      <c r="O78" s="21"/>
      <c r="P78" s="21"/>
      <c r="Q78" s="21"/>
      <c r="R78" s="21"/>
      <c r="S78" s="21"/>
      <c r="T78" s="21"/>
      <c r="U78" s="21"/>
      <c r="V78" s="21"/>
      <c r="W78" s="20"/>
      <c r="X78" s="20"/>
      <c r="Y78" s="21"/>
      <c r="Z78" s="21"/>
      <c r="AA78" s="21"/>
      <c r="AB78" s="21"/>
      <c r="AC78" s="20"/>
      <c r="AD78" s="20"/>
      <c r="AE78" s="21"/>
      <c r="AF78" s="21"/>
      <c r="AG78" s="21"/>
      <c r="AH78" s="21"/>
      <c r="AI78" s="21"/>
      <c r="AJ78" s="21"/>
      <c r="AK78" s="21"/>
      <c r="AL78" s="20"/>
      <c r="AM78" s="21"/>
      <c r="AN78" s="21"/>
      <c r="AO78" s="21"/>
      <c r="AP78" s="21"/>
      <c r="AQ78" s="21"/>
      <c r="AR78" s="21"/>
      <c r="AS78" s="21"/>
      <c r="AT78" s="21"/>
      <c r="AU78" s="21"/>
      <c r="AV78" s="21"/>
      <c r="AW78" s="21"/>
      <c r="AX78" s="21"/>
      <c r="AY78" s="21">
        <f t="shared" si="14"/>
        <v>1</v>
      </c>
      <c r="AZ78" s="2">
        <f t="shared" si="15"/>
        <v>0</v>
      </c>
      <c r="BA78" s="8">
        <f t="shared" si="16"/>
        <v>0</v>
      </c>
      <c r="BB78" s="21"/>
    </row>
    <row r="79" spans="1:54" ht="105" x14ac:dyDescent="0.25">
      <c r="A79" s="21">
        <v>142</v>
      </c>
      <c r="B79" s="21" t="s">
        <v>436</v>
      </c>
      <c r="C79" s="20" t="s">
        <v>447</v>
      </c>
      <c r="D79" s="20" t="s">
        <v>457</v>
      </c>
      <c r="E79" s="23">
        <v>1</v>
      </c>
      <c r="F79" s="20" t="s">
        <v>461</v>
      </c>
      <c r="G79" s="20" t="s">
        <v>263</v>
      </c>
      <c r="H79" s="20" t="s">
        <v>469</v>
      </c>
      <c r="I79" s="23">
        <v>1</v>
      </c>
      <c r="J79" s="20" t="s">
        <v>473</v>
      </c>
      <c r="K79" s="21" t="s">
        <v>476</v>
      </c>
      <c r="L79" s="21" t="s">
        <v>477</v>
      </c>
      <c r="M79" s="4" t="s">
        <v>43</v>
      </c>
      <c r="N79" s="21"/>
      <c r="O79" s="21"/>
      <c r="P79" s="21"/>
      <c r="Q79" s="21"/>
      <c r="R79" s="21"/>
      <c r="S79" s="21"/>
      <c r="T79" s="21"/>
      <c r="U79" s="21"/>
      <c r="V79" s="21"/>
      <c r="W79" s="20"/>
      <c r="X79" s="20"/>
      <c r="Y79" s="21"/>
      <c r="Z79" s="21"/>
      <c r="AA79" s="21"/>
      <c r="AB79" s="21"/>
      <c r="AC79" s="20"/>
      <c r="AD79" s="20"/>
      <c r="AE79" s="21"/>
      <c r="AF79" s="21"/>
      <c r="AG79" s="21"/>
      <c r="AH79" s="21"/>
      <c r="AI79" s="21"/>
      <c r="AJ79" s="21"/>
      <c r="AK79" s="21"/>
      <c r="AL79" s="20"/>
      <c r="AM79" s="21"/>
      <c r="AN79" s="21"/>
      <c r="AO79" s="21"/>
      <c r="AP79" s="21"/>
      <c r="AQ79" s="21"/>
      <c r="AR79" s="21"/>
      <c r="AS79" s="21"/>
      <c r="AT79" s="21"/>
      <c r="AU79" s="21"/>
      <c r="AV79" s="21"/>
      <c r="AW79" s="21"/>
      <c r="AX79" s="21"/>
      <c r="AY79" s="21">
        <f t="shared" si="14"/>
        <v>1</v>
      </c>
      <c r="AZ79" s="2">
        <f t="shared" si="15"/>
        <v>0</v>
      </c>
      <c r="BA79" s="8">
        <f t="shared" si="16"/>
        <v>0</v>
      </c>
      <c r="BB79" s="21"/>
    </row>
    <row r="80" spans="1:54" ht="90" x14ac:dyDescent="0.25">
      <c r="A80" s="21">
        <v>142</v>
      </c>
      <c r="B80" s="21" t="s">
        <v>437</v>
      </c>
      <c r="C80" s="20" t="s">
        <v>448</v>
      </c>
      <c r="D80" s="20" t="s">
        <v>458</v>
      </c>
      <c r="E80" s="23">
        <v>1</v>
      </c>
      <c r="F80" s="20" t="s">
        <v>462</v>
      </c>
      <c r="G80" s="20" t="s">
        <v>263</v>
      </c>
      <c r="H80" s="20" t="s">
        <v>470</v>
      </c>
      <c r="I80" s="23">
        <v>2</v>
      </c>
      <c r="J80" s="20" t="s">
        <v>473</v>
      </c>
      <c r="K80" s="21" t="s">
        <v>476</v>
      </c>
      <c r="L80" s="21" t="s">
        <v>477</v>
      </c>
      <c r="M80" s="4" t="s">
        <v>43</v>
      </c>
      <c r="N80" s="21"/>
      <c r="O80" s="21"/>
      <c r="P80" s="21"/>
      <c r="Q80" s="21"/>
      <c r="R80" s="21"/>
      <c r="S80" s="21"/>
      <c r="T80" s="21"/>
      <c r="U80" s="21"/>
      <c r="V80" s="21"/>
      <c r="W80" s="20"/>
      <c r="X80" s="20"/>
      <c r="Y80" s="21"/>
      <c r="Z80" s="21"/>
      <c r="AA80" s="21"/>
      <c r="AB80" s="21"/>
      <c r="AC80" s="20"/>
      <c r="AD80" s="20"/>
      <c r="AE80" s="21"/>
      <c r="AF80" s="21"/>
      <c r="AG80" s="21"/>
      <c r="AH80" s="21"/>
      <c r="AI80" s="21"/>
      <c r="AJ80" s="21"/>
      <c r="AK80" s="21"/>
      <c r="AL80" s="20"/>
      <c r="AM80" s="21"/>
      <c r="AN80" s="21"/>
      <c r="AO80" s="21"/>
      <c r="AP80" s="21"/>
      <c r="AQ80" s="21"/>
      <c r="AR80" s="21"/>
      <c r="AS80" s="21"/>
      <c r="AT80" s="21"/>
      <c r="AU80" s="21"/>
      <c r="AV80" s="21"/>
      <c r="AW80" s="21"/>
      <c r="AX80" s="21"/>
      <c r="AY80" s="21">
        <f t="shared" si="14"/>
        <v>2</v>
      </c>
      <c r="AZ80" s="2">
        <f t="shared" si="15"/>
        <v>0</v>
      </c>
      <c r="BA80" s="8">
        <f t="shared" si="16"/>
        <v>0</v>
      </c>
      <c r="BB80" s="21"/>
    </row>
    <row r="81" spans="1:54" ht="60" x14ac:dyDescent="0.25">
      <c r="A81" s="21">
        <v>142</v>
      </c>
      <c r="B81" s="21" t="s">
        <v>437</v>
      </c>
      <c r="C81" s="20" t="s">
        <v>448</v>
      </c>
      <c r="D81" s="20" t="s">
        <v>458</v>
      </c>
      <c r="E81" s="23">
        <v>2</v>
      </c>
      <c r="F81" s="20" t="s">
        <v>463</v>
      </c>
      <c r="G81" s="20" t="s">
        <v>466</v>
      </c>
      <c r="H81" s="20" t="s">
        <v>471</v>
      </c>
      <c r="I81" s="23">
        <v>1</v>
      </c>
      <c r="J81" s="20" t="s">
        <v>474</v>
      </c>
      <c r="K81" s="21" t="s">
        <v>476</v>
      </c>
      <c r="L81" s="21" t="s">
        <v>477</v>
      </c>
      <c r="M81" s="4" t="s">
        <v>43</v>
      </c>
      <c r="N81" s="21"/>
      <c r="O81" s="21"/>
      <c r="P81" s="21"/>
      <c r="Q81" s="21"/>
      <c r="R81" s="21"/>
      <c r="S81" s="21"/>
      <c r="T81" s="21"/>
      <c r="U81" s="21"/>
      <c r="V81" s="21"/>
      <c r="W81" s="20"/>
      <c r="X81" s="20"/>
      <c r="Y81" s="21"/>
      <c r="Z81" s="21"/>
      <c r="AA81" s="21"/>
      <c r="AB81" s="21"/>
      <c r="AC81" s="20"/>
      <c r="AD81" s="20"/>
      <c r="AE81" s="21"/>
      <c r="AF81" s="21"/>
      <c r="AG81" s="21"/>
      <c r="AH81" s="21"/>
      <c r="AI81" s="21"/>
      <c r="AJ81" s="21"/>
      <c r="AK81" s="21"/>
      <c r="AL81" s="20"/>
      <c r="AM81" s="21"/>
      <c r="AN81" s="21"/>
      <c r="AO81" s="21"/>
      <c r="AP81" s="21"/>
      <c r="AQ81" s="21"/>
      <c r="AR81" s="21"/>
      <c r="AS81" s="21"/>
      <c r="AT81" s="21"/>
      <c r="AU81" s="21"/>
      <c r="AV81" s="21"/>
      <c r="AW81" s="21"/>
      <c r="AX81" s="21"/>
      <c r="AY81" s="21">
        <f t="shared" si="14"/>
        <v>1</v>
      </c>
      <c r="AZ81" s="2">
        <f t="shared" si="15"/>
        <v>0</v>
      </c>
      <c r="BA81" s="8">
        <f t="shared" si="16"/>
        <v>0</v>
      </c>
      <c r="BB81" s="21"/>
    </row>
    <row r="82" spans="1:54" ht="60" x14ac:dyDescent="0.25">
      <c r="A82" s="21">
        <v>142</v>
      </c>
      <c r="B82" s="21" t="s">
        <v>438</v>
      </c>
      <c r="C82" s="20" t="s">
        <v>449</v>
      </c>
      <c r="D82" s="20" t="s">
        <v>458</v>
      </c>
      <c r="E82" s="23">
        <v>1</v>
      </c>
      <c r="F82" s="20" t="s">
        <v>463</v>
      </c>
      <c r="G82" s="20" t="s">
        <v>466</v>
      </c>
      <c r="H82" s="20" t="s">
        <v>471</v>
      </c>
      <c r="I82" s="23">
        <v>1</v>
      </c>
      <c r="J82" s="20" t="s">
        <v>474</v>
      </c>
      <c r="K82" s="21" t="s">
        <v>476</v>
      </c>
      <c r="L82" s="21" t="s">
        <v>479</v>
      </c>
      <c r="M82" s="4" t="s">
        <v>43</v>
      </c>
      <c r="N82" s="21"/>
      <c r="O82" s="21"/>
      <c r="P82" s="21"/>
      <c r="Q82" s="21"/>
      <c r="R82" s="21"/>
      <c r="S82" s="21"/>
      <c r="T82" s="21"/>
      <c r="U82" s="21"/>
      <c r="V82" s="21"/>
      <c r="W82" s="20"/>
      <c r="X82" s="20"/>
      <c r="Y82" s="21"/>
      <c r="Z82" s="21"/>
      <c r="AA82" s="21"/>
      <c r="AB82" s="21"/>
      <c r="AC82" s="20"/>
      <c r="AD82" s="20"/>
      <c r="AE82" s="21"/>
      <c r="AF82" s="21"/>
      <c r="AG82" s="21"/>
      <c r="AH82" s="21"/>
      <c r="AI82" s="21"/>
      <c r="AJ82" s="21"/>
      <c r="AK82" s="21"/>
      <c r="AL82" s="20"/>
      <c r="AM82" s="21"/>
      <c r="AN82" s="21"/>
      <c r="AO82" s="21"/>
      <c r="AP82" s="21"/>
      <c r="AQ82" s="21"/>
      <c r="AR82" s="21"/>
      <c r="AS82" s="21"/>
      <c r="AT82" s="21"/>
      <c r="AU82" s="21"/>
      <c r="AV82" s="21"/>
      <c r="AW82" s="21"/>
      <c r="AX82" s="21"/>
      <c r="AY82" s="21">
        <f t="shared" si="14"/>
        <v>1</v>
      </c>
      <c r="AZ82" s="2">
        <f t="shared" si="15"/>
        <v>0</v>
      </c>
      <c r="BA82" s="8">
        <f t="shared" si="16"/>
        <v>0</v>
      </c>
      <c r="BB82" s="21"/>
    </row>
    <row r="83" spans="1:54" ht="105" x14ac:dyDescent="0.25">
      <c r="A83" s="21">
        <v>142</v>
      </c>
      <c r="B83" s="21" t="s">
        <v>439</v>
      </c>
      <c r="C83" s="20" t="s">
        <v>450</v>
      </c>
      <c r="D83" s="20" t="s">
        <v>457</v>
      </c>
      <c r="E83" s="23">
        <v>1</v>
      </c>
      <c r="F83" s="20" t="s">
        <v>461</v>
      </c>
      <c r="G83" s="20" t="s">
        <v>263</v>
      </c>
      <c r="H83" s="20" t="s">
        <v>470</v>
      </c>
      <c r="I83" s="23">
        <v>2</v>
      </c>
      <c r="J83" s="20" t="s">
        <v>473</v>
      </c>
      <c r="K83" s="21" t="s">
        <v>476</v>
      </c>
      <c r="L83" s="21" t="s">
        <v>480</v>
      </c>
      <c r="M83" s="4" t="s">
        <v>43</v>
      </c>
      <c r="N83" s="21"/>
      <c r="O83" s="21"/>
      <c r="P83" s="21"/>
      <c r="Q83" s="21"/>
      <c r="R83" s="21"/>
      <c r="S83" s="21"/>
      <c r="T83" s="21"/>
      <c r="U83" s="21"/>
      <c r="V83" s="21"/>
      <c r="W83" s="20"/>
      <c r="X83" s="20"/>
      <c r="Y83" s="21"/>
      <c r="Z83" s="21"/>
      <c r="AA83" s="21"/>
      <c r="AB83" s="21"/>
      <c r="AC83" s="20"/>
      <c r="AD83" s="20"/>
      <c r="AE83" s="21"/>
      <c r="AF83" s="21"/>
      <c r="AG83" s="21"/>
      <c r="AH83" s="21"/>
      <c r="AI83" s="21"/>
      <c r="AJ83" s="21"/>
      <c r="AK83" s="21"/>
      <c r="AL83" s="20"/>
      <c r="AM83" s="21"/>
      <c r="AN83" s="21"/>
      <c r="AO83" s="21"/>
      <c r="AP83" s="21"/>
      <c r="AQ83" s="21"/>
      <c r="AR83" s="21"/>
      <c r="AS83" s="21"/>
      <c r="AT83" s="21"/>
      <c r="AU83" s="21"/>
      <c r="AV83" s="21"/>
      <c r="AW83" s="21"/>
      <c r="AX83" s="21"/>
      <c r="AY83" s="21">
        <f t="shared" si="14"/>
        <v>2</v>
      </c>
      <c r="AZ83" s="2">
        <f t="shared" si="15"/>
        <v>0</v>
      </c>
      <c r="BA83" s="8">
        <f t="shared" si="16"/>
        <v>0</v>
      </c>
      <c r="BB83" s="21"/>
    </row>
    <row r="84" spans="1:54" ht="60" x14ac:dyDescent="0.25">
      <c r="A84" s="21">
        <v>142</v>
      </c>
      <c r="B84" s="21" t="s">
        <v>440</v>
      </c>
      <c r="C84" s="20" t="s">
        <v>451</v>
      </c>
      <c r="D84" s="20" t="s">
        <v>459</v>
      </c>
      <c r="E84" s="23">
        <v>1</v>
      </c>
      <c r="F84" s="20" t="s">
        <v>464</v>
      </c>
      <c r="G84" s="20" t="s">
        <v>467</v>
      </c>
      <c r="H84" s="20" t="s">
        <v>472</v>
      </c>
      <c r="I84" s="23">
        <v>2</v>
      </c>
      <c r="J84" s="20" t="s">
        <v>475</v>
      </c>
      <c r="K84" s="21" t="s">
        <v>476</v>
      </c>
      <c r="L84" s="21" t="s">
        <v>480</v>
      </c>
      <c r="M84" s="4" t="s">
        <v>43</v>
      </c>
      <c r="N84" s="21"/>
      <c r="O84" s="21"/>
      <c r="P84" s="21"/>
      <c r="Q84" s="21"/>
      <c r="R84" s="21"/>
      <c r="S84" s="21"/>
      <c r="T84" s="21"/>
      <c r="U84" s="21"/>
      <c r="V84" s="21"/>
      <c r="W84" s="20"/>
      <c r="X84" s="20"/>
      <c r="Y84" s="21"/>
      <c r="Z84" s="21"/>
      <c r="AA84" s="21"/>
      <c r="AB84" s="21"/>
      <c r="AC84" s="20"/>
      <c r="AD84" s="20"/>
      <c r="AE84" s="21"/>
      <c r="AF84" s="21"/>
      <c r="AG84" s="21"/>
      <c r="AH84" s="21"/>
      <c r="AI84" s="21"/>
      <c r="AJ84" s="21"/>
      <c r="AK84" s="21"/>
      <c r="AL84" s="20"/>
      <c r="AM84" s="21"/>
      <c r="AN84" s="21"/>
      <c r="AO84" s="21"/>
      <c r="AP84" s="21"/>
      <c r="AQ84" s="21"/>
      <c r="AR84" s="21"/>
      <c r="AS84" s="21"/>
      <c r="AT84" s="21"/>
      <c r="AU84" s="21"/>
      <c r="AV84" s="21"/>
      <c r="AW84" s="21"/>
      <c r="AX84" s="21"/>
      <c r="AY84" s="21">
        <f t="shared" si="14"/>
        <v>2</v>
      </c>
      <c r="AZ84" s="2">
        <f t="shared" si="15"/>
        <v>0</v>
      </c>
      <c r="BA84" s="8">
        <f t="shared" si="16"/>
        <v>0</v>
      </c>
      <c r="BB84" s="21"/>
    </row>
    <row r="85" spans="1:54" ht="105" x14ac:dyDescent="0.25">
      <c r="A85" s="21">
        <v>142</v>
      </c>
      <c r="B85" s="21" t="s">
        <v>441</v>
      </c>
      <c r="C85" s="20" t="s">
        <v>452</v>
      </c>
      <c r="D85" s="20" t="s">
        <v>457</v>
      </c>
      <c r="E85" s="23">
        <v>1</v>
      </c>
      <c r="F85" s="20" t="s">
        <v>461</v>
      </c>
      <c r="G85" s="20" t="s">
        <v>263</v>
      </c>
      <c r="H85" s="20" t="s">
        <v>470</v>
      </c>
      <c r="I85" s="23">
        <v>2</v>
      </c>
      <c r="J85" s="20" t="s">
        <v>473</v>
      </c>
      <c r="K85" s="21" t="s">
        <v>476</v>
      </c>
      <c r="L85" s="21" t="s">
        <v>478</v>
      </c>
      <c r="M85" s="4" t="s">
        <v>43</v>
      </c>
      <c r="N85" s="21"/>
      <c r="O85" s="21"/>
      <c r="P85" s="21"/>
      <c r="Q85" s="21"/>
      <c r="R85" s="21"/>
      <c r="S85" s="21"/>
      <c r="T85" s="21"/>
      <c r="U85" s="21"/>
      <c r="V85" s="21"/>
      <c r="W85" s="20"/>
      <c r="X85" s="20"/>
      <c r="Y85" s="21"/>
      <c r="Z85" s="21"/>
      <c r="AA85" s="21"/>
      <c r="AB85" s="21"/>
      <c r="AC85" s="20"/>
      <c r="AD85" s="20"/>
      <c r="AE85" s="21"/>
      <c r="AF85" s="21"/>
      <c r="AG85" s="21"/>
      <c r="AH85" s="21"/>
      <c r="AI85" s="21"/>
      <c r="AJ85" s="21"/>
      <c r="AK85" s="21"/>
      <c r="AL85" s="20"/>
      <c r="AM85" s="21"/>
      <c r="AN85" s="21"/>
      <c r="AO85" s="21"/>
      <c r="AP85" s="21"/>
      <c r="AQ85" s="21"/>
      <c r="AR85" s="21"/>
      <c r="AS85" s="21"/>
      <c r="AT85" s="21"/>
      <c r="AU85" s="21"/>
      <c r="AV85" s="21"/>
      <c r="AW85" s="21"/>
      <c r="AX85" s="21"/>
      <c r="AY85" s="21">
        <f t="shared" si="14"/>
        <v>2</v>
      </c>
      <c r="AZ85" s="2">
        <f t="shared" si="15"/>
        <v>0</v>
      </c>
      <c r="BA85" s="8">
        <f t="shared" si="16"/>
        <v>0</v>
      </c>
      <c r="BB85" s="21"/>
    </row>
    <row r="86" spans="1:54" ht="75" x14ac:dyDescent="0.25">
      <c r="A86" s="21">
        <v>142</v>
      </c>
      <c r="B86" s="21" t="s">
        <v>442</v>
      </c>
      <c r="C86" s="20" t="s">
        <v>453</v>
      </c>
      <c r="D86" s="20" t="s">
        <v>456</v>
      </c>
      <c r="E86" s="23">
        <v>1</v>
      </c>
      <c r="F86" s="20" t="s">
        <v>460</v>
      </c>
      <c r="G86" s="20" t="s">
        <v>465</v>
      </c>
      <c r="H86" s="20" t="s">
        <v>468</v>
      </c>
      <c r="I86" s="23">
        <v>3</v>
      </c>
      <c r="J86" s="20" t="s">
        <v>296</v>
      </c>
      <c r="K86" s="21" t="s">
        <v>476</v>
      </c>
      <c r="L86" s="21" t="s">
        <v>478</v>
      </c>
      <c r="M86" s="4" t="s">
        <v>43</v>
      </c>
      <c r="N86" s="21"/>
      <c r="O86" s="21"/>
      <c r="P86" s="21"/>
      <c r="Q86" s="21"/>
      <c r="R86" s="21"/>
      <c r="S86" s="21"/>
      <c r="T86" s="21"/>
      <c r="U86" s="21"/>
      <c r="V86" s="21"/>
      <c r="W86" s="20"/>
      <c r="X86" s="20"/>
      <c r="Y86" s="21"/>
      <c r="Z86" s="21"/>
      <c r="AA86" s="21"/>
      <c r="AB86" s="21"/>
      <c r="AC86" s="20"/>
      <c r="AD86" s="20"/>
      <c r="AE86" s="21"/>
      <c r="AF86" s="21"/>
      <c r="AG86" s="21"/>
      <c r="AH86" s="21"/>
      <c r="AI86" s="21"/>
      <c r="AJ86" s="21"/>
      <c r="AK86" s="21"/>
      <c r="AL86" s="20"/>
      <c r="AM86" s="21"/>
      <c r="AN86" s="21"/>
      <c r="AO86" s="21"/>
      <c r="AP86" s="21"/>
      <c r="AQ86" s="21"/>
      <c r="AR86" s="21"/>
      <c r="AS86" s="21"/>
      <c r="AT86" s="21"/>
      <c r="AU86" s="21"/>
      <c r="AV86" s="21"/>
      <c r="AW86" s="21"/>
      <c r="AX86" s="21"/>
      <c r="AY86" s="21">
        <f t="shared" si="14"/>
        <v>3</v>
      </c>
      <c r="AZ86" s="2">
        <f t="shared" si="15"/>
        <v>0</v>
      </c>
      <c r="BA86" s="8">
        <f t="shared" si="16"/>
        <v>0</v>
      </c>
      <c r="BB86" s="21"/>
    </row>
    <row r="87" spans="1:54" ht="90" x14ac:dyDescent="0.25">
      <c r="A87" s="21">
        <v>142</v>
      </c>
      <c r="B87" s="21" t="s">
        <v>443</v>
      </c>
      <c r="C87" s="20" t="s">
        <v>454</v>
      </c>
      <c r="D87" s="20" t="s">
        <v>458</v>
      </c>
      <c r="E87" s="23">
        <v>1</v>
      </c>
      <c r="F87" s="20" t="s">
        <v>462</v>
      </c>
      <c r="G87" s="20" t="s">
        <v>263</v>
      </c>
      <c r="H87" s="20" t="s">
        <v>470</v>
      </c>
      <c r="I87" s="23">
        <v>2</v>
      </c>
      <c r="J87" s="20" t="s">
        <v>473</v>
      </c>
      <c r="K87" s="21" t="s">
        <v>476</v>
      </c>
      <c r="L87" s="21" t="s">
        <v>480</v>
      </c>
      <c r="M87" s="4" t="s">
        <v>43</v>
      </c>
      <c r="N87" s="21"/>
      <c r="O87" s="21"/>
      <c r="P87" s="21"/>
      <c r="Q87" s="21"/>
      <c r="R87" s="21"/>
      <c r="S87" s="21"/>
      <c r="T87" s="21"/>
      <c r="U87" s="21"/>
      <c r="V87" s="21"/>
      <c r="W87" s="20"/>
      <c r="X87" s="20"/>
      <c r="Y87" s="21"/>
      <c r="Z87" s="21"/>
      <c r="AA87" s="21"/>
      <c r="AB87" s="21"/>
      <c r="AC87" s="20"/>
      <c r="AD87" s="20"/>
      <c r="AE87" s="21"/>
      <c r="AF87" s="21"/>
      <c r="AG87" s="21"/>
      <c r="AH87" s="21"/>
      <c r="AI87" s="21"/>
      <c r="AJ87" s="21"/>
      <c r="AK87" s="21"/>
      <c r="AL87" s="20"/>
      <c r="AM87" s="21"/>
      <c r="AN87" s="21"/>
      <c r="AO87" s="21"/>
      <c r="AP87" s="21"/>
      <c r="AQ87" s="21"/>
      <c r="AR87" s="21"/>
      <c r="AS87" s="21"/>
      <c r="AT87" s="21"/>
      <c r="AU87" s="21"/>
      <c r="AV87" s="21"/>
      <c r="AW87" s="21"/>
      <c r="AX87" s="21"/>
      <c r="AY87" s="21">
        <f t="shared" si="14"/>
        <v>2</v>
      </c>
      <c r="AZ87" s="2">
        <f t="shared" si="15"/>
        <v>0</v>
      </c>
      <c r="BA87" s="8">
        <f t="shared" si="16"/>
        <v>0</v>
      </c>
      <c r="BB87" s="21"/>
    </row>
    <row r="88" spans="1:54" ht="105" x14ac:dyDescent="0.25">
      <c r="A88" s="21">
        <v>142</v>
      </c>
      <c r="B88" s="21" t="s">
        <v>444</v>
      </c>
      <c r="C88" s="20" t="s">
        <v>455</v>
      </c>
      <c r="D88" s="20" t="s">
        <v>457</v>
      </c>
      <c r="E88" s="23">
        <v>1</v>
      </c>
      <c r="F88" s="20" t="s">
        <v>461</v>
      </c>
      <c r="G88" s="20" t="s">
        <v>263</v>
      </c>
      <c r="H88" s="20" t="s">
        <v>469</v>
      </c>
      <c r="I88" s="23">
        <v>1</v>
      </c>
      <c r="J88" s="20" t="s">
        <v>473</v>
      </c>
      <c r="K88" s="21" t="s">
        <v>476</v>
      </c>
      <c r="L88" s="21" t="s">
        <v>480</v>
      </c>
      <c r="M88" s="4" t="s">
        <v>43</v>
      </c>
      <c r="N88" s="21"/>
      <c r="O88" s="21"/>
      <c r="P88" s="21"/>
      <c r="Q88" s="21"/>
      <c r="R88" s="21"/>
      <c r="S88" s="21"/>
      <c r="T88" s="21"/>
      <c r="U88" s="21"/>
      <c r="V88" s="21"/>
      <c r="W88" s="20"/>
      <c r="X88" s="20"/>
      <c r="Y88" s="21"/>
      <c r="Z88" s="21"/>
      <c r="AA88" s="21"/>
      <c r="AB88" s="21"/>
      <c r="AC88" s="20"/>
      <c r="AD88" s="20"/>
      <c r="AE88" s="21"/>
      <c r="AF88" s="21"/>
      <c r="AG88" s="21"/>
      <c r="AH88" s="21"/>
      <c r="AI88" s="21"/>
      <c r="AJ88" s="21"/>
      <c r="AK88" s="21"/>
      <c r="AL88" s="20"/>
      <c r="AM88" s="21"/>
      <c r="AN88" s="21"/>
      <c r="AO88" s="21"/>
      <c r="AP88" s="21"/>
      <c r="AQ88" s="21"/>
      <c r="AR88" s="21"/>
      <c r="AS88" s="21"/>
      <c r="AT88" s="21"/>
      <c r="AU88" s="21"/>
      <c r="AV88" s="21"/>
      <c r="AW88" s="21"/>
      <c r="AX88" s="21"/>
      <c r="AY88" s="21">
        <f t="shared" si="14"/>
        <v>1</v>
      </c>
      <c r="AZ88" s="2">
        <f t="shared" si="15"/>
        <v>0</v>
      </c>
      <c r="BA88" s="8">
        <f t="shared" si="16"/>
        <v>0</v>
      </c>
      <c r="BB88" s="21"/>
    </row>
    <row r="93" spans="1:54" x14ac:dyDescent="0.25">
      <c r="AU93" s="29"/>
    </row>
  </sheetData>
  <autoFilter ref="A3:BB3" xr:uid="{00000000-0001-0000-0200-000000000000}"/>
  <mergeCells count="15">
    <mergeCell ref="A2:L2"/>
    <mergeCell ref="A1:BB1"/>
    <mergeCell ref="Z2:AB2"/>
    <mergeCell ref="AC2:AE2"/>
    <mergeCell ref="AF2:AH2"/>
    <mergeCell ref="AI2:AK2"/>
    <mergeCell ref="AL2:AN2"/>
    <mergeCell ref="AO2:AQ2"/>
    <mergeCell ref="AR2:AT2"/>
    <mergeCell ref="AU2:AW2"/>
    <mergeCell ref="AX2:BB2"/>
    <mergeCell ref="N2:P2"/>
    <mergeCell ref="Q2:S2"/>
    <mergeCell ref="T2:V2"/>
    <mergeCell ref="W2:Y2"/>
  </mergeCells>
  <pageMargins left="0.7" right="0.7" top="0.75" bottom="0.75" header="0.3" footer="0.3"/>
  <pageSetup paperSize="11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b o 5 v V y B l y S a k A A A A 9 g A A A B I A H A B D b 2 5 m a W c v U G F j a 2 F n Z S 5 4 b W w g o h g A K K A U A A A A A A A A A A A A A A A A A A A A A A A A A A A A h Y + 9 D o I w H M R f h X T v B 9 X B k D 9 l Y J V o Y m J c m 1 K h E Y q h x f J u D j 6 S r y B G U T f H u / t d c n e / 3 i A b 2 y a 6 6 N 6 Z z q Y o J g x F 2 q q u N L Z K 0 e C P e I U y A V u p T r L S 0 Q R b l 4 z O p K j 2 / p x Q G k I g Y U G 6 v q K c s Z g e i v V O 1 b q V 2 F j n p V U a f V r l / x Y S s H + N E Z z E n B O + 5 I Q B n U 0 o j P 0 C f N r 7 T H 9 M y I f G D 7 0 W 2 u F 8 A 3 S W Q N 8 f x A N Q S w M E F A A C A A g A b o 5 v 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6 O b 1 c o i k e 4 D g A A A B E A A A A T A B w A R m 9 y b X V s Y X M v U 2 V j d G l v b j E u b S C i G A A o o B Q A A A A A A A A A A A A A A A A A A A A A A A A A A A A r T k 0 u y c z P U w i G 0 I b W A F B L A Q I t A B Q A A g A I A G 6 O b 1 c g Z c k m p A A A A P Y A A A A S A A A A A A A A A A A A A A A A A A A A A A B D b 2 5 m a W c v U G F j a 2 F n Z S 5 4 b W x Q S w E C L Q A U A A I A C A B u j m 9 X D 8 r p q 6 Q A A A D p A A A A E w A A A A A A A A A A A A A A A A D w A A A A W 0 N v b n R l b n R f V H l w Z X N d L n h t b F B L A Q I t A B Q A A g A I A G 6 O b 1 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7 f 1 P O y / X V S b g Q S b U u H P T K A A A A A A I A A A A A A A N m A A D A A A A A E A A A A G y 8 + V R g r l / w K 9 l o f B K s J I 0 A A A A A B I A A A K A A A A A Q A A A A B 7 D c N v 3 q M O S B c A Q 0 1 1 S D e l A A A A D I N p K 7 q j c m j c H p H U J b X j u A y Q K l h 6 C Z G d v e B c N 8 I J S Z S + W R j b 2 x q k 9 8 Z / F L l 5 f K Y n T F F M R K d 2 C Q K i M t J t j I O n W g 0 A d M I 8 g U N 2 g A g m 3 J v 0 / i Q h Q A A A B / K v l 0 I l Y 6 p 8 p E n 8 l h 3 s p T P B o J h g = = < / 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BE440CBDF01FE743BC09014582634C23" ma:contentTypeVersion="9" ma:contentTypeDescription="Crear nuevo documento." ma:contentTypeScope="" ma:versionID="d7e04cca160b98eb0fa5dd2495c78bbb">
  <xsd:schema xmlns:xsd="http://www.w3.org/2001/XMLSchema" xmlns:xs="http://www.w3.org/2001/XMLSchema" xmlns:p="http://schemas.microsoft.com/office/2006/metadata/properties" xmlns:ns3="6df3bdf3-fa64-4b30-8e5d-5ec2ee693e8b" xmlns:ns4="e4fd8f8a-0808-4079-9561-c4f7fd7491c8" targetNamespace="http://schemas.microsoft.com/office/2006/metadata/properties" ma:root="true" ma:fieldsID="4f2020e373ac680248757182fd07dad7" ns3:_="" ns4:_="">
    <xsd:import namespace="6df3bdf3-fa64-4b30-8e5d-5ec2ee693e8b"/>
    <xsd:import namespace="e4fd8f8a-0808-4079-9561-c4f7fd7491c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3bdf3-fa64-4b30-8e5d-5ec2ee693e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d8f8a-0808-4079-9561-c4f7fd7491c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349BF7-2756-41AC-A5E2-F07A17930B10}">
  <ds:schemaRefs>
    <ds:schemaRef ds:uri="http://schemas.microsoft.com/DataMashup"/>
  </ds:schemaRefs>
</ds:datastoreItem>
</file>

<file path=customXml/itemProps2.xml><?xml version="1.0" encoding="utf-8"?>
<ds:datastoreItem xmlns:ds="http://schemas.openxmlformats.org/officeDocument/2006/customXml" ds:itemID="{D8E50358-E2B9-4321-B908-B0E73044A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f3bdf3-fa64-4b30-8e5d-5ec2ee693e8b"/>
    <ds:schemaRef ds:uri="e4fd8f8a-0808-4079-9561-c4f7fd7491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5424DE-67D8-41BC-9025-8573D1E8E548}">
  <ds:schemaRefs>
    <ds:schemaRef ds:uri="http://schemas.microsoft.com/sharepoint/v3/contenttype/forms"/>
  </ds:schemaRefs>
</ds:datastoreItem>
</file>

<file path=customXml/itemProps4.xml><?xml version="1.0" encoding="utf-8"?>
<ds:datastoreItem xmlns:ds="http://schemas.openxmlformats.org/officeDocument/2006/customXml" ds:itemID="{5DF8AA3D-1C3B-4618-B408-075A86269B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Milena Corzo Estepa</dc:creator>
  <cp:keywords/>
  <dc:description/>
  <cp:lastModifiedBy>Jorge Isaac Garavito Jimenez</cp:lastModifiedBy>
  <cp:revision/>
  <cp:lastPrinted>2024-02-15T13:53:37Z</cp:lastPrinted>
  <dcterms:created xsi:type="dcterms:W3CDTF">2020-08-18T21:40:39Z</dcterms:created>
  <dcterms:modified xsi:type="dcterms:W3CDTF">2024-06-20T14:42:32Z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0x010100BE440CBDF01FE743BC09014582634C23</vt:lpwstr>
  </property>
</Properties>
</file>