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gobiernobogota-my.sharepoint.com/personal/jorge_garavito_gobiernobogota_gov_co/Documents/Documentos/Alcaldía/Pagos/2023/Noviembre/Evidencias/Obligación 2/"/>
    </mc:Choice>
  </mc:AlternateContent>
  <xr:revisionPtr revIDLastSave="36" documentId="13_ncr:4000b_{15E1829E-CBD4-4F43-A5B0-3F72AC845A35}" xr6:coauthVersionLast="47" xr6:coauthVersionMax="47" xr10:uidLastSave="{D54A0766-C51E-48A9-91A1-FF0543A27D1E}"/>
  <bookViews>
    <workbookView xWindow="-120" yWindow="-120" windowWidth="29040" windowHeight="15840" xr2:uid="{00000000-000D-0000-FFFF-FFFF00000000}"/>
  </bookViews>
  <sheets>
    <sheet name="Acciones" sheetId="1" r:id="rId1"/>
  </sheets>
  <definedNames>
    <definedName name="_xlnm._FilterDatabase" localSheetId="0" hidden="1">Acciones!$A$3:$BB$75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Y75" i="1" l="1"/>
  <c r="AY74" i="1"/>
  <c r="AY73" i="1"/>
  <c r="AY72" i="1"/>
  <c r="AY71" i="1"/>
  <c r="AY70" i="1"/>
  <c r="BA75" i="1"/>
  <c r="AZ75" i="1"/>
  <c r="AZ74" i="1"/>
  <c r="AZ73" i="1"/>
  <c r="BA73" i="1" s="1"/>
  <c r="AZ72" i="1"/>
  <c r="BA71" i="1"/>
  <c r="AZ71" i="1"/>
  <c r="AZ70" i="1"/>
  <c r="AZ9" i="1"/>
  <c r="AZ69" i="1"/>
  <c r="BA69" i="1" s="1"/>
  <c r="AZ68" i="1"/>
  <c r="BA68" i="1" s="1"/>
  <c r="AZ67" i="1"/>
  <c r="BA67" i="1" s="1"/>
  <c r="AZ66" i="1"/>
  <c r="BA66" i="1"/>
  <c r="AZ65" i="1"/>
  <c r="BA65" i="1" s="1"/>
  <c r="AZ64" i="1"/>
  <c r="BA64" i="1" s="1"/>
  <c r="AZ63" i="1"/>
  <c r="BA63" i="1" s="1"/>
  <c r="AZ62" i="1"/>
  <c r="BA62" i="1" s="1"/>
  <c r="AZ61" i="1"/>
  <c r="BA61" i="1" s="1"/>
  <c r="AZ60" i="1"/>
  <c r="BA60" i="1" s="1"/>
  <c r="AZ59" i="1"/>
  <c r="AZ58" i="1"/>
  <c r="BA58" i="1" s="1"/>
  <c r="AZ57" i="1"/>
  <c r="BA57" i="1" s="1"/>
  <c r="AZ56" i="1"/>
  <c r="BA56" i="1" s="1"/>
  <c r="AZ55" i="1"/>
  <c r="BA55" i="1" s="1"/>
  <c r="AZ54" i="1"/>
  <c r="BA54" i="1" s="1"/>
  <c r="AZ53" i="1"/>
  <c r="AZ52" i="1"/>
  <c r="AZ51" i="1"/>
  <c r="AZ50" i="1"/>
  <c r="BA50" i="1" s="1"/>
  <c r="AZ49" i="1"/>
  <c r="BA49" i="1" s="1"/>
  <c r="AZ48" i="1"/>
  <c r="BA48" i="1" s="1"/>
  <c r="AY53" i="1"/>
  <c r="AY52" i="1"/>
  <c r="AY51" i="1"/>
  <c r="M17" i="1"/>
  <c r="M16" i="1"/>
  <c r="M15" i="1"/>
  <c r="M14" i="1"/>
  <c r="M13" i="1"/>
  <c r="M12" i="1"/>
  <c r="M11" i="1"/>
  <c r="M7" i="1"/>
  <c r="M6" i="1"/>
  <c r="M28" i="1"/>
  <c r="M27" i="1"/>
  <c r="M25" i="1"/>
  <c r="M24" i="1"/>
  <c r="M23" i="1"/>
  <c r="M31" i="1"/>
  <c r="M30" i="1"/>
  <c r="M29" i="1"/>
  <c r="M20" i="1"/>
  <c r="M18" i="1"/>
  <c r="AZ45" i="1"/>
  <c r="BA45" i="1"/>
  <c r="AZ44" i="1"/>
  <c r="BA44" i="1" s="1"/>
  <c r="AZ43" i="1"/>
  <c r="BA43" i="1" s="1"/>
  <c r="AZ42" i="1"/>
  <c r="BA42" i="1" s="1"/>
  <c r="AZ18" i="1"/>
  <c r="AY18" i="1"/>
  <c r="AZ17" i="1"/>
  <c r="BA17" i="1" s="1"/>
  <c r="AY17" i="1"/>
  <c r="AZ16" i="1"/>
  <c r="BA16" i="1" s="1"/>
  <c r="AY16" i="1"/>
  <c r="AZ15" i="1"/>
  <c r="AY15" i="1"/>
  <c r="AZ14" i="1"/>
  <c r="AY14" i="1"/>
  <c r="BA14" i="1" s="1"/>
  <c r="AZ13" i="1"/>
  <c r="BA13" i="1" s="1"/>
  <c r="AY13" i="1"/>
  <c r="AZ12" i="1"/>
  <c r="AY12" i="1"/>
  <c r="AZ11" i="1"/>
  <c r="AY11" i="1"/>
  <c r="AZ10" i="1"/>
  <c r="AY10" i="1"/>
  <c r="BA10" i="1" s="1"/>
  <c r="AY9" i="1"/>
  <c r="AZ8" i="1"/>
  <c r="AY8" i="1"/>
  <c r="BA8" i="1" s="1"/>
  <c r="AZ7" i="1"/>
  <c r="AY7" i="1"/>
  <c r="AZ6" i="1"/>
  <c r="AY6" i="1"/>
  <c r="AY23" i="1"/>
  <c r="AZ31" i="1"/>
  <c r="AZ30" i="1"/>
  <c r="AZ29" i="1"/>
  <c r="AZ28" i="1"/>
  <c r="AZ27" i="1"/>
  <c r="AZ26" i="1"/>
  <c r="AZ25" i="1"/>
  <c r="AZ24" i="1"/>
  <c r="BA24" i="1" s="1"/>
  <c r="AZ23" i="1"/>
  <c r="AZ22" i="1"/>
  <c r="AZ21" i="1"/>
  <c r="BA21" i="1" s="1"/>
  <c r="AZ20" i="1"/>
  <c r="BA20" i="1" s="1"/>
  <c r="AZ19" i="1"/>
  <c r="BA19" i="1" s="1"/>
  <c r="AZ36" i="1"/>
  <c r="AZ35" i="1"/>
  <c r="AZ34" i="1"/>
  <c r="AZ33" i="1"/>
  <c r="BA33" i="1" s="1"/>
  <c r="AZ32" i="1"/>
  <c r="BA32" i="1" s="1"/>
  <c r="AY40" i="1"/>
  <c r="AZ40" i="1" s="1"/>
  <c r="BA40" i="1" s="1"/>
  <c r="AY39" i="1"/>
  <c r="AZ39" i="1"/>
  <c r="BA39" i="1" s="1"/>
  <c r="AY38" i="1"/>
  <c r="AZ38" i="1"/>
  <c r="BA38" i="1" s="1"/>
  <c r="AY37" i="1"/>
  <c r="AZ37" i="1" s="1"/>
  <c r="BA37" i="1" s="1"/>
  <c r="AY36" i="1"/>
  <c r="AY35" i="1"/>
  <c r="AY34" i="1"/>
  <c r="AY33" i="1"/>
  <c r="AY32" i="1"/>
  <c r="AY31" i="1"/>
  <c r="AY30" i="1"/>
  <c r="BA30" i="1" s="1"/>
  <c r="AY29" i="1"/>
  <c r="AY28" i="1"/>
  <c r="AY27" i="1"/>
  <c r="BA27" i="1" s="1"/>
  <c r="AY26" i="1"/>
  <c r="AY25" i="1"/>
  <c r="AY24" i="1"/>
  <c r="AY22" i="1"/>
  <c r="BA22" i="1" s="1"/>
  <c r="AY21" i="1"/>
  <c r="AZ4" i="1"/>
  <c r="AZ5" i="1"/>
  <c r="AY5" i="1"/>
  <c r="AZ41" i="1"/>
  <c r="BA41" i="1" s="1"/>
  <c r="AZ46" i="1"/>
  <c r="BA46" i="1" s="1"/>
  <c r="AZ47" i="1"/>
  <c r="BA47" i="1"/>
  <c r="BA59" i="1"/>
  <c r="AY4" i="1"/>
  <c r="BA11" i="1"/>
  <c r="BA7" i="1"/>
  <c r="BA15" i="1"/>
  <c r="BA26" i="1"/>
  <c r="BA25" i="1"/>
  <c r="BA6" i="1"/>
  <c r="BA51" i="1"/>
  <c r="BA5" i="1" l="1"/>
  <c r="BA18" i="1"/>
  <c r="BA52" i="1"/>
  <c r="BA72" i="1"/>
  <c r="BA74" i="1"/>
  <c r="BA70" i="1"/>
  <c r="BA31" i="1"/>
  <c r="BA9" i="1"/>
  <c r="BA34" i="1"/>
  <c r="BA28" i="1"/>
  <c r="BA12" i="1"/>
  <c r="BA36" i="1"/>
  <c r="BA53" i="1"/>
  <c r="BA4" i="1"/>
  <c r="BA29" i="1"/>
  <c r="BA23" i="1"/>
  <c r="BA35" i="1"/>
</calcChain>
</file>

<file path=xl/sharedStrings.xml><?xml version="1.0" encoding="utf-8"?>
<sst xmlns="http://schemas.openxmlformats.org/spreadsheetml/2006/main" count="923" uniqueCount="414">
  <si>
    <t>Hallazgo</t>
  </si>
  <si>
    <t>Forma de Medición</t>
  </si>
  <si>
    <t>Meta</t>
  </si>
  <si>
    <t>Ejecutado</t>
  </si>
  <si>
    <t>%</t>
  </si>
  <si>
    <t>Reporte 402F- Formulación Plan de mejoramiento (SIVICOF)</t>
  </si>
  <si>
    <t>Matriz de seguimiento plan de mejoramiento suscrito con la Contraloría de Bogotá - Alcaldía Local _______________________________</t>
  </si>
  <si>
    <t>Consolidado (para análisis de responsables)</t>
  </si>
  <si>
    <t>Observaciones</t>
  </si>
  <si>
    <t xml:space="preserve">Detalle avance actividad </t>
  </si>
  <si>
    <t>Evidencia</t>
  </si>
  <si>
    <t>Avance</t>
  </si>
  <si>
    <t>Código auditoría</t>
  </si>
  <si>
    <t>Número Hallazgo</t>
  </si>
  <si>
    <t>Causa del Hallazgo</t>
  </si>
  <si>
    <t>Código acción</t>
  </si>
  <si>
    <t>Descripción acción</t>
  </si>
  <si>
    <t>Nombre del indicador</t>
  </si>
  <si>
    <t>Fórmula del indicador</t>
  </si>
  <si>
    <t>Área responsable</t>
  </si>
  <si>
    <t>Fecha de inicio</t>
  </si>
  <si>
    <t>Fecha de terminación</t>
  </si>
  <si>
    <t>3.3.1</t>
  </si>
  <si>
    <t>3.3.1.1</t>
  </si>
  <si>
    <t>3.3.1.2</t>
  </si>
  <si>
    <t>3.3.1.3</t>
  </si>
  <si>
    <t>3.3.1.4</t>
  </si>
  <si>
    <t>3.3.1.5</t>
  </si>
  <si>
    <t>3.3.1.6</t>
  </si>
  <si>
    <t>3.3.1.7</t>
  </si>
  <si>
    <t>3.3.2</t>
  </si>
  <si>
    <t>3.3.3</t>
  </si>
  <si>
    <t>3.3.4</t>
  </si>
  <si>
    <t>HALLAZGO ADMINISTRATIVO ORIGINADA EN CAUSACIONES QUE SUPERAN EL MONTO DE LOS GIROS, OPERACIONES SIN SOPORTES IDÓNEOS; DIFERENCIAS EN RECONOCIMIENTO, MEDICIÓN Y REVELACIÓN DE BIENES, QUE GENERAN INCERTIDUMBRE EN LA 170500 BIENES DE USO PÚBLICO EN CONSTRUCCIÓN – SUBCUENTA – AUXILIAR 170501 RED CARRETERA $22.492.081.363</t>
  </si>
  <si>
    <t>HALLAZGO ADMINISTRATIVO ORIGINADO EN LA FALTA DE RECONOCIMIENTO, MEDICIÓN Y REVELACIÓN DE ÍTEMS INTERVENIDOS Y GIRADOS EN 2018 Y 2019 QUE GENERAN INCERTIDUMBRE EN LOS ESTADOS FINANCIEROS; EN LA CUENTA 1705, BIENES DE USO PÚBLICO EN CONSTRUCCIÓN – SUBCUENTA – AUXILIAR 170505  PARQUES RECREACIONALES $1.811.226.888</t>
  </si>
  <si>
    <t>HALLAZGO ADMINISTRATIVO ORIGINADO EN DEFICIENCIAS EN CLASIFICACIÓN DE CUENTA, CONTRATOS PAGOS NO PUESTOS EN SERVICIO, GIROS Y SALDOS DE CUENTA NO ACTIVADOS, NI IDENTIFICADOS, EN LA SUBCUENTA SUBCUENTA 171000 BIENES DE USO PÚBLICO EN SERVICIO POR $33.671.963.729</t>
  </si>
  <si>
    <t>HALLAZGO ADMINISTRATIVO ORIGINADO EN LA FALTA DE REGISTROS DE UNA SUBCUENTA, PÉRDIDA DE CAPACIDAD OPERATIVA DE BIENES DE USO PÚBLICO Y DEPRECIACIÓN NO CALCULADA DE BIENES EN SERVICIO, EN LA SUBCUENTA –AUXILIAR 1785 AMORTIZACIÓN ACUMULADA DE BIENES DE USO PÚBLICO</t>
  </si>
  <si>
    <t>HALLAZGO ADMINISTRATIVO ORIGINADO EN DIFERENCIAS E INCONSISTENCIAS EN CONCILIACIÓN Y EN REGISTROS DE LA SUBCUENTA SECRETARIA DISTRITAL DE HACIENDA Y POR NO LEGALIZACIÓN DE RECURSOS DE LA UAEMV ORIGINANDO INCERTIDUMBRE DE SALDOS, EN LA CUENTA 1908-RECURSOS ENTREGADOS EN ADMINISTRACIÓN. SUBCUENTA 190801 EN ADMINISTRACIÓN.</t>
  </si>
  <si>
    <t>CAUSACIONES QUE SUPERAN EL MONTO DE LOS GIROS, OPERACIONES SIN SOPORTES IDÓNEO.</t>
  </si>
  <si>
    <t>FALTA DE RECONOCIMIENTO, MEDICIÓN Y REVELACIÓN DE ÍTEMS INTERVENIDOS Y GIRADOS</t>
  </si>
  <si>
    <t>DEFICIENCIAS EN CLASIFICACIÓN DE CUENTA, CONTRATOS PAGOS NO PUESTOS EN SERVICIO, GIROS Y SALDOS DE CUENTA NO ACTIVADOS, NI IDENTIFICADOS.</t>
  </si>
  <si>
    <t>FALTA DE REGISTROS DE UNA SUBCUENTA, PÉRDIDA DE CAPACIDAD OPERATIVA DE BIENES DE USO PÚBLICO Y DEPRECIACIÓN NO CALCULADA DE BIENES EN SERVICIO.</t>
  </si>
  <si>
    <t>DIFERENCIAS E INCONSISTENCIAS EN CONCILIACIÓN Y EN REGISTROS DE LA  CUENTA BIENES DE BENEFICIO Y USO PÚBLICO EN CONSTRUCCIÓN.</t>
  </si>
  <si>
    <t>REALIZAR CONCILIACIÓN MENSUAL  CON LOS SOPORTES GENERADOS EN LOS  REGISTROS CONTABLES, CAUSACIONES Y RECLASIFICACIONES DE LA CUENTAS</t>
  </si>
  <si>
    <t>REALIZAR CONCILIACIONES  TRIMESTRALES ENTRE LAS ÁREAS DE CONTABILIDAD E  INFRAESTRUCTURA PARA GENERERAR EL RECONOCIMIENTO Y ACTULIZACION DE LA INFORMACION RELACIONADA  CON LOS PARQUES DE LA LOCALIDAD</t>
  </si>
  <si>
    <t>REALIZAR CONCILIACIONES TRIMESTRALES  POR  PARTE DEL ÁREA DE CONTABILIDAD  E INFRASTRUCTURA PARA ESTABLECER LA INFORMACIÓN QUE SE REQUIERE PARA  LA CLASIFICACIÓN, RECONOCIMIENTO, MEDICIÓN, REVELACIÓN Y REGISTRO DE LOS  HECHOS ECONÓMICOS CON DOCUMENTOS QUE SUSTENTEN LO REALIZADO EN LA MALLA VIAL.</t>
  </si>
  <si>
    <t>REALIZAR CONCILIACIONES MESUALES CON LAS  ÁREAS PRESUPUESTO, ALMACÉN  E INFRAESTRUCTURA  FUENTES DE INFORMACIÓN APORTANDO  DOCUMENTOS SOPORTES IDÓNEOS COMO REPORTES Y BASES DE DATOS DETALLADAS, INDIVIDUALIZADAS Y ACTUALIZADAS  AL ÁREA DE CONTABILIDAD</t>
  </si>
  <si>
    <t>REALIZAR CONCILIACIÓN MENSUAL  PARA LA LEGALIZACIÓN DE RECURSOS, EN LA CUENTA BIENES DE BENEFICIO Y USO PÚBLICO EN CONSTRUCCIÓN.</t>
  </si>
  <si>
    <t>CONCILIACIONES REALIZADAS</t>
  </si>
  <si>
    <t>CONCILIACIONES CONTABLES, CAUSACIONES Y RECLASIFICACIONES DE LA CUENTAS REALIZADAS</t>
  </si>
  <si>
    <t>NO. DE CONCILIACIONES, CONTABLES, CAUSACIONES Y RECLASIFICACIONES DE LA CUENTAS REALIZADAS.</t>
  </si>
  <si>
    <t>NO. DE CONCILIACIONES REALIZADAS</t>
  </si>
  <si>
    <t>NO. DE CONCILIACIONES REALIZADAS.</t>
  </si>
  <si>
    <t>ÁREA DE GESTIÓN DE DESARROLLO LOCAL - CONTABILIDAD</t>
  </si>
  <si>
    <t>ÁREA DE GESTIÓN DE DESARROLLO LOCAL - CONTABILIDAD E INFRAESTRUCTURA</t>
  </si>
  <si>
    <t>INFRAESTRUCTURA</t>
  </si>
  <si>
    <t>2020-05-12</t>
  </si>
  <si>
    <t>2021-05-11</t>
  </si>
  <si>
    <t>3.2.1.1</t>
  </si>
  <si>
    <t>3.2.2.2</t>
  </si>
  <si>
    <t>3.3.1.10</t>
  </si>
  <si>
    <t>3.3.1.11</t>
  </si>
  <si>
    <t>3.3.1.12</t>
  </si>
  <si>
    <t>3.3.1.8</t>
  </si>
  <si>
    <t>3.3.1.9</t>
  </si>
  <si>
    <t>3.3.3.1</t>
  </si>
  <si>
    <t>3.1.3.1</t>
  </si>
  <si>
    <t>3.2.1</t>
  </si>
  <si>
    <t>3.3.5</t>
  </si>
  <si>
    <t>3.3.6</t>
  </si>
  <si>
    <t>3.3.7</t>
  </si>
  <si>
    <t>3.3.8</t>
  </si>
  <si>
    <t>HALLAZGO ADMINISTRATIVO ORIGINADA EN LA FALTA DE CONFIABILIDAD EN LA INFORMACIÓN DILIGENCIADA EN EL CBN-1113-2 “DOCUMENTO ELECTRÓNICO DEL PAL” PROYECTOS AMBIENTALES LOCALES.</t>
  </si>
  <si>
    <t>HALLAZGO ADMINISTRATIVO CON PRESUNTA INCIDENCIA DISCIPLINARIA, ORIGINADA EN FALENCIAS EN LA PLANEACIÓN, AL NO ESTRUCTURAR LOS PRODUCTOS CON CARACTERÍSTICAS ESPECÍFICAS Y NO EVIDENCIARSE LOS DOCUMENTOS COMPLETOS EN EL EXPEDIENTE CONTRACTUAL.</t>
  </si>
  <si>
    <t>HALLAZGO ADMINISTRATIVO POR MAYORES Y MENORES VALORES EN EL AUXILIAR CONTABLE-MULTAS POR $2.271.655 Y $1.673.000, RESPECTIVAMENTE, FRENTE A LO REPORTADO EN INGRESOS-CXC-MULTAS TESORERÍA DEL FDLF; ASÍ MISMA SOBREESTIMACIÓN POR $188.252.679,81 VERSUS LO REPORTADO POR COBRO COACTIVO SHD</t>
  </si>
  <si>
    <t>HALLAZGO ADMINISTRATIVO  POR LA FALTA DE REGISTROS Y MOVIMIENTOS DE ESTA SUBCUENTA, DESDE EL 2018; SIN CÁLCULOS POR PÉRDIDA DE CAPACIDAD OPERATIVA DE ESTOS BIENES EN SERVICIO DE VÍAS Y PARQUES; ASÍ COMO, POR LO NO TRASLADADOS A LA CUENTA 1710, YA EJECUTADOS Y EN SERVICIO; GENERANDO SUBESTIMACIÓN EN CUANTÍA INDETERMINADA E INCERTIDUMBRE POR $7.406.195.548.</t>
  </si>
  <si>
    <t>HALLAZGO ADMINISTRATIVO ORIGINADO POR DIFERENCIAS E INCONSISTENCIAS EN LOS REGISTROS CONTABLES Y EN LAS CIFRAS REPORTADAS DE SHD-TESORERÍA, CON MENORES VALORES EN CONTABILIDAD DE $3.406.871.279; SIN CONCILIACIONES MENSUALES EFECTIVAS QUE GENEREN CIFRAS RAZONABLES</t>
  </si>
  <si>
    <t>HALLAZGO ADMINISTRATIVO  ORIGINADA POR INCONSISTENCIAS EN LOS REGISTROS CONTABLES, DEL CONVENIO 1292 Y DEL CONTRATO 1 (CONTRATO 133 DE 2010) DE LA UAERMV; POR FALTA DE LEGALIZACIÓN DE ESTOS RECURSOS DESDE LA VIGENCIA 2018; GENERÁNDOSE INCERTIDUMBRE POR $6.579.405.885.</t>
  </si>
  <si>
    <t>HALLAZGO ADMINISTRATIVO POR MAYORES Y MENORES VALORES EN CONTABILIDAD POR $14.511.486 Y $89.944.679, RESPECTIVAMENTE, FRENTE A LO REPORTADO EN SICO- DETERIORO DE CARTERA; DEBIDO A LA FALTA DE COMUNICACIÓN Y CONCILIACIÓN PERMANENTE Y DEPURADA, QUE NO GARANTIZAN LA RAZONABILIDAD, CONFIABILIDAD Y VERACIDAD DE SALDOS PRESENTADOS EN LAS DIFERENTES ÁREAS</t>
  </si>
  <si>
    <t>HALLAZGO ADMINISTRATIVO  POR SOBREESTIMACIONES EN LAS SUBCUENTAS 1605 TERRENOS PENDIENTES POR LEGALIZAR Y 1615- CONSTRUCCIONES EN CURSO- EDIFICACIONES; POR LEGALIZACIONES DE LOS TERRENOS Y CONTRATOS LIQUIDADOS DE CONSTRUCCIONES POR $4.174.250.000 Y $7.480.745.471, QUE NO GARANTIZAN LA RAZONABILIDAD, CONFIABILIDAD Y VERACIDAD DE SUS SALDOS.</t>
  </si>
  <si>
    <t>HALLAZGO ADMINISTRATIVO  POR SOBREESTIMACIONES EN CUANTÍA DE $31.627.958.956; POR REGISTROS DE CONTRATOS, QUE: SE ENCUENTRAN LIQUIDADOS (EN SERVICIO DE LA COMUNIDAD); QUE NO CORRESPONDE A RED CARRETERA Y CON GIROS TOTALES QUE NO CUMPLEN CON EL RECONOCIMIENTO, MEDICIÓN Y REVELACIÓN ACORDE CON EL MARCO NORMATIVO PARA ENTIDADES DEL GOBIERNO.</t>
  </si>
  <si>
    <t>HALLAZGO ADMINISTRATIVO  POR SUBESTIMACIONES EN CUANTÍA DE $2.287.768.259; POR CONTRATOS E INTERVENTORÍAS NO IDENTIFICADOS, NI CLASIFICADOS, NI REGISTRADOS, EN LA SUBCUENTA 170501, AFECTANDO LA RAZONABILIDAD DE ESTA SUBCUENTA POR FALTA DE RECONOCIMIENTO, MEDICIÓN, REVELACIÓN Y REGISTRO DE ESTOS HECHOS ECONÓMICOS.</t>
  </si>
  <si>
    <t>HALLAZGO ADMINISTRATIVO  POR SOBREESTIMACIÓN DE $1.811.226.888, ORIGINADA POR REGISTRO DE CONTRATOS LIQUIDADOS Y/O QUE NO CORRESPONDEN A PARQUES; SIN DEPURACIÓN PARA EL RECONOCIMIENTO, MEDICIÓN Y REVELACIÓN DE LOS ÍTEMS INTERVENIDOS Y GIRADOS POR CONCEPTO DE PARQUES</t>
  </si>
  <si>
    <t>HALLAZGO ADMINISTRATIVO  POR SUBESTIMACIONES EN CUANTÍA DE  $9.165.458.879; POR CONTRATOS E INTERVENTORÍAS NO IDENTIFICADOS, NI CLASIFICADOS, NI REGISTRADOS, EN LA SUBCUENTA 170505, AFECTANDO LA RAZONABILIDAD DE ESTA SUBCUENTA POR FALTA DE RECONOCIMIENTO, MEDICIÓN, REVELACIÓN Y REGISTRO DE ESTOS HECHOS ECONÓMICOS</t>
  </si>
  <si>
    <t>HALLAZGO ADMINISTRATIVO  POR SOBREESTIMACIÓN EN $998.806.402 POR CONTRATO TOTALMENTE GIRADO CUYO OBJETO NO CORRESPONDEN A LA DINÁMICA DE LA CUENTA, ASÍ COMO POR LAS DEFICIENCIAS EN EL NÚMERO DE CONTRATO Y EL CONTRATISTA, NO ACORDES CON LO REGISTRADO</t>
  </si>
  <si>
    <t>HALLAZGO ADMINISTRATIVO  POR SOBREESTIMACIONES DE $33.873.966.414; POR REGISTROS DE CONTRATOS CON GIROS TOTALES SIN EL RECONOCIMIENTO, MEDICIÓN Y REVELACIÓN DE LOS ÍTEMS INTERVENIDOS PARA LA SUBCUENTA 171001; NO SOPORTADOS, NI DEPURADOS DESDE EL 2013; Y POR OTROS, EN LA 171090 QUE NO CORRESPONDEN A REHABILITACIÓN O MEJORAMIENTO ACORDES CON LO ESTIPULADO EN EL MARCO NORMATIVO PARA ENTIDADES DEL GOBIERNO.</t>
  </si>
  <si>
    <t>HALLAZGO ADMINISTRATIVO ORIGINADO EN EL BAJO NIVEL DE CONFIABILIDAD DE LOS REGISTROS</t>
  </si>
  <si>
    <t>HALLAZGO ADMINISTRATIVO POR LO ESTABLECIDO EN EL CASO NO. 1. “DEFICIENCIA CONSTRUCTIVA ACTIVIDAD 30.5.2 SUMINISTRO E INSTALACIÓN ENCHAPE DE LÁMINAS TIPO TRESPA 8MM HUNTER DOUGLAS” Y CASO NO. 2. “DEFICIENCIAS CONSTRUCTIVA ACTIVIDAD DE REVOQUE REALIZADO EN LOS MUROS PERIMETRALES DE ANTEPECHO ZONA TERRAZA”, EN EL CONTRATO DE OBRA PÚBLICA NO. 193 DE 2015</t>
  </si>
  <si>
    <t>HALLAZGO ADMINISTRATIVO POR DEFICIENCIA EN LA PLANEACIÓN, EJECUCIÓN, CONTROL Y SEGUIMIENTO AL PLAN DE DESARROLLO LOCAL.</t>
  </si>
  <si>
    <t>HALLAZGO ADMINISTRATIVO POR MAYORES Y MENORES VALORES EN CONTABILIDAD POR $591.744.544 Y $50.132.690, RESPECTIVAMENTE, FRENTE A LO REPORTADO EN JURÍDICA DEL FDLF; DEBIDO A BASES DE DATOS NO ACTUALIZADAS Y CONCILIACIONES INEFICIENTES, QUE NO GARANTIZAN LA RAZONABILIDAD, CONFIABILIDAD Y VERACIDAD DE SALDOS PRESENTADOS EN LAS DIFERENTES ÁREAS.</t>
  </si>
  <si>
    <t>HALLAZGO ADMINISTRATIVO POR MAYORES Y MENORES VALORES EN CONTABILIDAD POR $102.140.002 Y $23.862.884, RESPECTIVAMENTE, FRENTE A LO REPORTADO EN SICO- DETERIORO DE CARTERA; DEBIDO A LA FALTA DE COMUNICACIÓN Y CONCILIACIÓN PERMANENTE Y DEPURADA, QUE NO GARANTIZAN LA RAZONABILIDAD, CONFIABILIDAD Y VERACIDAD DE SALDOS PRESENTADOS EN LAS DIFERENTES ÁREAS.</t>
  </si>
  <si>
    <t>HALLAZGO ADMINISTRATIVO POR DEFICIENCIAS EN LOS REGISTROS DE OPERACIONES SIN SOPORTES IDÓNEOS, NI DEPURACIÓN; NO CONSISTENTES CON EL HECHO ECONÓMICO Y SIN LA CLASIFICACIÓN, IDENTIFICACIÓN Y REGISTRO, EN FORMA PROPORCIONAL DE ESTOS BIENES Y POR CONTRATOS Y CONVENIOS NO IDENTIFICADOS, NI CLASIFICADOS, NI REGISTRADOS EN LA SUBCUENTA 170501; GENERANDO INCERTIDUMBRE POR $26.078.618.216.</t>
  </si>
  <si>
    <t>HALLAZGO ADMINISTRATIVO ORIGINADO EN LA FALTA DE LEVANTAMIENTO ACTUALIZADO, DETALLADO E INDIVIDUALIZADO DE LOS PARQUES DE LA LOCALIDAD Y DE CONTRATOS NO IDENTIFICADOS NI REGISTRADOS PARA EL RECONOCIMIENTO, MEDICIÓN Y REVELACIÓN DE ÍTEMS INTERVENIDOS Y GIRADOS ENTRE 2018 Y 2020 QUE GENERAN INCERTIDUMBRE POR EL SALDO DE ESTA CUENTA POR$1.811.226.888.</t>
  </si>
  <si>
    <t>HALLAZGO ADMINISTRATIVO POR SOBREESTIMACIÓN EN $998.806.402 POR CONTRATO CUYO OBJETO NO CORRESPONDEN A LA DINÁMICA DE LA CUENTA, ASÍ COMO POR LAS DEFICIENCIAS EN EL NÚMERO DE CONTRATO Y EL CONTRATISTA, NO ACORDES CON LO REGISTRADO.</t>
  </si>
  <si>
    <t>HALLAZGO ADMINISTRATIVO POR TRASLADO DE REGISTROS EN LA SUBCUENTA 171001 CON DEFICIENCIAS EN LA CLASIFICACIÓN, RECONOCIMIENTO, MEDICIÓN Y REVELACIÓN EN EL 2019; SIN SOPORTES NI DEPURACIÓN DESDE EL AÑO 2013; Y POR CONTRATOS EJECUTADOS Y GIRADOS DE VÍAS Y PARQUES; NO ACTIVADOS, NI IDENTIFICADOS, Y PUESTOS AL SERVICIO DE LA COMUNIDAD, GENERANDO INCERTIDUMBRE POR $33.671.963.728.</t>
  </si>
  <si>
    <t>HALLAZGO ADMINISTRATIVO POR LA FALTA DE REGISTROS Y MOVIMIENTOS DE ESTA SUBCUENTA, POR LA PÉRDIDA DE CAPACIDAD OPERATIVA DE BIENES DE USO PÚBLICO Y DEPRECIACIÓN NO CALCULADA DE BIENES EN SERVICIO DESDE EL AÑO 2018 A 31 DE DICIEMBRE DEL AÑO2020; ASÍ COMO LA DE VÍAS Y PARQUES NO TRASLADADOS A LA CUENTA 1710, YA EJECUTADOS Y EN SERVICIO DE LA COMUNIDAD; GENERANDO INCERTIDUMBRE POR $7.406.195.549.</t>
  </si>
  <si>
    <t>HALLAZGO ADMINISTRATIVO ORIGINADA POR DIFERENCIAS E INCONSISTENCIAS EN LOS REGISTROS CONTABLES, FRENTE A LAS CIFRAS REPORTADAS DE SHD-TESORERÍA, POR MENORES VALORES EN CONTABILIDAD DE $110.518.432, SIN CONCILIACIONES MENSUALES EFECTIVAS QUE GENEREN CIFRAS RAZONABLES.</t>
  </si>
  <si>
    <t>HALLAZGO ADMINISTRATIVO ORIGINADA POR INCONSISTENCIAS EN LOS REGISTROS CONTABLES, DEL CONVENIO 1292 Y DEL CONTRATO 1 (CONTRATO 133 DE 2010) DE LA UAERMV; POR FALTA DE LEGALIZACIÓN DE ESTOS RECURSOS DESDE LA VIGENCIA 2018; GENERÁNDOSE INCERTIDUMBRE POR $6.579.405.885.</t>
  </si>
  <si>
    <t>HALLAZGO ADMINISTRATIVO, ORIGINADO EN EL BAJO NIVEL DE CONFIABILIDAD DE LOS REGISTROS, ORIGINADO EN LAS DIFERENCIAS EN VALORES MENSUALES DE COMPROMISOS SUSCRITOS DURANTE LOS MESES DE FEBRERO, ABRIL, JUNIO, AGOSTO, SEPTIEMBRE, OCTUBRE, NOVIEMBRE Y DICIEMBRE DE 2020, DE ACUERDO A LO REPORTADO EN LOS FORMULARIOS CB-0126 Y CB-0103</t>
  </si>
  <si>
    <t>HALLAZGO ADMINISTRATIVO ORIGINADO EN INCUMPLIMIENTO DE ACCIÓN CORRECTIVA 3.1.3.1. DE LA AUDITORÍA DE REGULARIDAD 118 DEL PLAN DE AUDITORÍA DISTRITAL PAD 2021.</t>
  </si>
  <si>
    <t>. HALLAZGO ADMINISTRATIVO POR FALTA DE DOCUMENTOS SOPORTES EN ALGUNAS DE LAS PROPUESTAS Y POR INCUMPLIMIENTO EN EL DILIGENCIAMIENTO DE FORMATOS ESTABLECIDOS POR IDARTES EN SUS REQUISITOS.</t>
  </si>
  <si>
    <t>HALLAZGO ADMINISTRATIVO CON INCIDENCIA FISCAL EN CUANTÍA DE $144.317.692,12, Y PRESUNTA INCIDENCIA DISCIPLINARIA; ORIGINADO EN FALLAS CONSTRUCTIVAS EN LAS OBRAS REALIZADAS EN EL JARDÍN INFANTIL LA GIRALDA ÍTEM 9: “SUMINISTRO E INSTALACIÓN DE CUBIERTA ECOROOF (INCLUIDO ESTRUCTURA DE REFUERZOS SI REQUIERE BAJANTES Y CANALES SEGÚN DISEÑO, ACCESORIOS DE INSTALACIÓN, ANDAMIO, HERRAMIENTAS Y EQUIPOS”.</t>
  </si>
  <si>
    <t>HALLAZGO ADMINISTRATIVO CON PRESUNTA INCIDENCIA DISCIPLINARIA, ORIGINADO EN EL INCUMPLIMIENTO DE LA IDENTIFICACIÓN DE LA PROBLEMÁTICA DE NECESIDAD DENTRO DE LOS ESTUDIOS PREVIOS, ITEM 4.</t>
  </si>
  <si>
    <t>HALLAZGO ADMINISTRATIVO CON PRESUNTA INCIDENCIA DISCIPLINARIA, ORIGINADO POR LA NO PUBLICACIÓN, O PUBLICACIÓN INOPORTUNA EN LA PLATAFORMA SECOP II, DE VARIOS DOCUMENTOS RELACIONADOS CON LOS CONTRATOS DE OBRA PÚBICA NOS. 273 DE 2018 Y 260 DE 2019,</t>
  </si>
  <si>
    <t>HALLAZGO ADMINISTRATIVO CON PRESUNTA INCIDENCIA DISCIPLINARIA, ORIGINADO EN INCUMPLIMIENTO DE NORMA ARCHIVÍSTICA.</t>
  </si>
  <si>
    <t>HALLAZGO ADMINISTRATIVO CON PRESUNTA INCIDENCIA DISCIPLINARIA, POR LA NO AMPLIACIÓN DE LAS PÓLIZAS CONTRACTUALES CON OCASIÓN DE LA PRÓRROGA CONTRACTUAL.</t>
  </si>
  <si>
    <t>HALLAZGO ADMINISTRATIVO CON PRESUNTA INCIDENCIA DISCIPLINARIA, ORIGINADO EN LAS DEFICIENCIAS EN EL MANEJO DEL ARCHIVO DE GESTIÓN DOCUMENTAL DEL CONTRATO DE OBRA NO. 261 DE 2019.</t>
  </si>
  <si>
    <t>HALLAZGO ADMINISTRATIVO CON PRESUNTA INCIDENCIA DISCIPLINARIA, ORIGINADO EN FALLAS CONSTRUCTIVAS Y/O MALA CALIDAD DE LAS OBRAS REALIZADAS EN LOS SALONES COMUNALES PEDREGAL, SATURNO Y EL CARMEN</t>
  </si>
  <si>
    <t>HALLAZGO ADMINISTRATIVO, CON PRESUNTA INCIDENCIA DISCIPLINARIA POR NO EVIDENCIARSE UNA ADECUADA GESTIÓN DOCUMENTAL QUE DÉ CUENTA DEL CUMPLIMIENTO DE LOS PROCEDIMIENTOS Y/O ACTIVIDADES EN EL PROCESO CONTRACTUAL -COP-260-2019; CONCERNIENTES A UN ADECUADO PRE DIAGNÓSTICO, SOCIALIZACIÓN DE LAS OBRAS, ACTAS DE VECINDAD ENTRE OTRAS ACTIVIDADES</t>
  </si>
  <si>
    <t>AL REVISAR Y ANALIZAR LA INFORMACION QUE CARGARON EN EL APLICATIVO SIVICOF CBN1113 -2 INFORME AMBIENTA PAL DOCUMENTO ELECTRONICO PAL SE OBSERVO QUE LA INFORMACION DE LOS PROYECTOS NUMEROS 1759 1766 1767 1768 1769 1771 Y 1772 EN LOS ITEMS APROPIACION INICIAL FINAL Y COMPROMISOS DIFIERE A LO REPORTADO EN EL DOCUMENTO PREDIS VIGENCIA 2021</t>
  </si>
  <si>
    <t>NO SE OBSERVAN LAS FACTURAS DE LA ADQUISICION DE LOS PENDONES BANNER IMPRESION DE MATERIAL NI DE ALQUILER DE EQUIPOS DE SONIDO NO SE EVIDENCIAN LAS ENTRADAS A ALMACEN DE PIEZAS COMUNICATIVAS PENDONES Y BANNER E IMPRESION DEL MATERIAL A UTILIZAR NI DE LOS REFRIGERIOS NO SE OBSERVO LA BASE DE DATOS CONSOLIDADA Y DIGITALIZADA DE LA POBLACION BENEFICIADA EN CADA UNO DE LOS COMPONENTES</t>
  </si>
  <si>
    <t>NO IMPLEMENTACION Y EFECTIVIDAD DE PROCEDIMIENTOS DE CONTROL Y VERIFICACIÓN PARA EL ANALISIS COTEJO Y DEPURACION DE LAS BASES DE DATOS Y DE LOS REGISTROS CONTABLES ASI COMO POR LA FALTA DE COMUNICACION Y CONCILIACION PERMANENTE Y SOSTENIBLE DE LOS EXPEDIENTES RELACIONADOS CON LAS MULTAS DEL FDLF</t>
  </si>
  <si>
    <t>NO AFECTEN EL PATRIMONIO DEL FONDO NI LA VERIFICABILIDAD RELEVANCIA Y REPRESENTACION FIEL DE LA INFORMACION PARA LA RAZONABILIDAD DE LOS SALDOS CONSIGNADOS EN ESTA SUBCUENTA</t>
  </si>
  <si>
    <t>SITUACION QUE SE PRESENTA PORQUE AUN CUANDO EL FLDF EFECTUO CONCILIACIONES NO SE REALIZARON EN FORMA EFECTIVA CON EL CRUCE DE CUENTAS ANALISIS COMPARACION NI VERIFICACION DE LA INFORMACION A NIVEL MENSUAL CON LAS AREAS DE TESORERIA</t>
  </si>
  <si>
    <t>FALTA DE EFICIENCIA Y EFICACIA EN LA COORDINACION DEL PROCESAMIENTO GENERACION Y RETROALIMENTACION DE LA INFORMACION FINANCIERA INTERNA Y EXTERNA QUE CON CIRCULARIZACIONES OPORTUNAS NO AFECTEN EL PATRIMONIO DEL FONDO</t>
  </si>
  <si>
    <t>FALTA DE COMUNICACION Y CONCILIACION PERMANENTE Y SOSTENIBLE DE LOS EXPEDIENTES RELACIONADOS CON EL DETERIORO DE LAS MULTAS DEL FDLF Y POR LA NO IMPLEMENTACION Y EFECTIVIDAD DE PROCEDIMIENTOS DE CONTROL Y VERIFICACION PARA EL ANALISIS COTEJO Y DEPURACION DE LAS BASES DE DATOS Y DE LOS REGISTROS CONTABLES</t>
  </si>
  <si>
    <t>ESTAS SOBREESTIMACIONES AFECTAN EL PATRIMONIO ASI COMO LA VERIFICABILIDAD RELEVANCIA REPRESENTACION FIEL DE LA INFORMACION Y LA RAZONABILIDAD DE LOS SALDOS CONSIGNADOS EN ESTAS SUBCUENTAS 1605 Y 1615</t>
  </si>
  <si>
    <t>FALTA DE DEFINICION DE POLÍTICAS CONTABLES COMPLETAS DETALLADAS PARA LOS BIENES DE USO PUBLICO Y DE GESTION Y ACCIONES NECESARIAS REQUERIDAS PARA QUE CON LA DEFINICIÓN DE POLÍTICAS CONTABLES</t>
  </si>
  <si>
    <t>FALTA DE DEFINICION DE POLITICAS CONTABLES COMPLETAS DETALLADAS PARA LOS BIENES DE USO PUBLICO ACORDES CON EL RECONOCIMIENTO MEDICION REVELACION DEL MARCO NORMATIVO PARA ENTIDADES PÚBLICAS</t>
  </si>
  <si>
    <t>LA IDENTIFICACION CLASIFICACION MEDICION REGISTRO Y REVELACION DE ESTOS HECHOS ECONOMICOS QUE ARTICULADOS A UN EFECTIVO SISTEMA DE INFORMACION Y COORDINACION ENTRE LAS DEPENDENCIAS GARANTICEN LA EFICIENCIA Y EFICACIA EN EL PROCESAMIENTO Y GENERACION DE LA INFORMACION FINANCIERA</t>
  </si>
  <si>
    <t>CON LO ANTERIOR SE DETERMINO QUE NI EL NUMERO DE CONTRATO NI EL CONTRATISTA SE ENCUENTRAN ACORDE CON LO REGISTRADO EN CONTABILIDAD Y QUE LAS OPERACIONES CONFORME A LOS OBJETOS DE ESTOS CONTRATOS NO CORRESPONDEN A LA INTERVENCION DE VIAS PARQUES PLAZAS ETC</t>
  </si>
  <si>
    <t>SE OBSERVA DIFERENCIA EN LOS REGISTROS DE VALORES MENSUALES DE LOS COMPROMISOS SUSCRITOS EN EL FDL DE FONTIBON DURANTE LOS MESES DE FEBRERO ABRIL MAYO JUNIO JULIO AGOSTO OCTUBRE NOVIEMBRE Y DICIEMBRE DE 2021 DE ACUERDO A LO REPORTADO EN SIVICOF FORMULARIO CB-0126</t>
  </si>
  <si>
    <t>DEFICIENCIAS CONSTRUCTIVAS</t>
  </si>
  <si>
    <t>FACTURACIÓN DE BIENES EXCLUIDOS DEL PAGO DE IMPUESTO AL VALOR AGREGADO IVA</t>
  </si>
  <si>
    <t>DIFERENCIAS EN LOS VALORES REGISTRADOS EN CONTABILIDAD, FRENTE A LO REPORTADO EN JURÍDICA DEL FDLF.</t>
  </si>
  <si>
    <t>DIFERENCIAS EN LOS VALORES REGISTRADOS EN CONTABILIDAD, FRENTE A LO REPORTADO EN SICO.</t>
  </si>
  <si>
    <t>DEFICIENCIAS EN LOS REGISTROS DE OPERACIONES</t>
  </si>
  <si>
    <t>FALTA DE LEVANTAMIENTO ACTUALIZADO, DETALLADO E INDIVIDUALIZADO DE LOS PARQUES DE LA LOCALIDAD</t>
  </si>
  <si>
    <t>SOBREESTIMACIÓN EN LA CUENTA DE BIENES DE USO PÚBLICO POR CONTRATO CUYO OBJETO NO CORRESPONDEN A LA DINÁMICA DE LA CUENTA.</t>
  </si>
  <si>
    <t>TRASLADO DE REGISTROS EN LA SUBCUENTA 171001 CON DEFICIENCIAS EN LA CLASIFICACIÓN, RECONOCIMIENTO, MEDICIÓN Y REVELACIÓN</t>
  </si>
  <si>
    <t>FALTA DE REGISTROS Y MOVIMIENTOS DE LA SUBCUENTA 1710.</t>
  </si>
  <si>
    <t>DIFERENCIAS E INCONSISTENCIAS EN LOS REGISTROS CONTABLES, FRENTE A LAS CIFRAS REPORTADAS DE SHD-TESORERÍA</t>
  </si>
  <si>
    <t>INCONSISTENCIAS EN LOS REGISTROS CONTABLES, DEL CONVENIO 1292.</t>
  </si>
  <si>
    <t>INCONSISTENCIAS EN LOS REGISTROS CONTABLES, DEL CONTRATO 133 DE 2010.</t>
  </si>
  <si>
    <t>DIFERENCIA EN LOS REGISTROS DE VALORES MENSUALES DE LOS COMPROMISOS SUSCRITOS EN EL FDL DE FONTIBÓN, DE ACUERDO CON LO REPORTADO EN SIVICOF, FORMULARIO CB-0126 VERSUS LO REPORTADO EN EL FORMULARIO CB-0103.</t>
  </si>
  <si>
    <t>A PESAR DE HABERSE EJECUTADO VARIAS DE LAS REPARACIONES COMPROMETIDAS EN LA ACCION 1 DEL HALLAZGO 3.1.3.1. DE LA AUDITORIA 118 DEL PAD 2021; LA RELACIONADA CON LA OBTENCION DE LA CERTIFICACION DE LA RED CONTRAINCENDIOS NO SE CUMPLIO SIENDO ESTA LA MAS IMPORTANTE DE TODAS DADO EL ALTO NIVEL DE RIESGO AL QUE SE ENCUENTRA EXPUESTO EL FONDO DE DESARROLLO LOCAL DE FONTIBON</t>
  </si>
  <si>
    <t>INCUMPLIMIENTO DE LOS INSTRUCTIVOS DEL OPERADOR ASI COMO FALTA DE CONTROL DE LOS SUPERVISORES EN LA APLICACION DE LOS PROCEDIMIENTOS; SITUACION QUE PONE EN RIESGO LOS RECURSOS PUBLICOS DEL FDL DE FONTIBON</t>
  </si>
  <si>
    <t>SE OBSERVA QUE EL JARDIN INFANTIL LA GIRALDA SE ENCUENTRA SIN UTILIZAR Y EN ESTADO DE DESUSO DEBIDO A UNA SERIE DE EVENTOS IRREGULARES SURGIDOS DE LA CUBIERTA INSTALADA, LO QUE CONLLEVA EL DETERIORO DE LAS AREAS INTERVENIDAS, POR LAS FILTRACIONES</t>
  </si>
  <si>
    <t>EN LA DESCRIPCION DE LA NECESIDAD DE LOS ESTUDIOS PREVIOS, SE IDENTIFICA QUE LAS CONDICIONES DE ATENCION A LA PRIMERA INFANCIA SON INSUFICIENTES EN CUANTO A LA DISPONIBILIDAD DE EQUIPAMIENTOS FISICOS ADECUADOS, DOTADOS, SEGUROS Y ACCESIBLES PARA LOS NINOS Y LAS NINAS, ADICIONAL A LAS CONDICIONES QUE PERMITAN EL GOCE DE SUS DERECHOS, EN EL MARCO DE LAS CONDICIONES DE VIDA SALUDABLE Y EL ACCESO A ESTANDARES NUTRICIONALES ADECUADOS, QUE LES PERMITA SU ADECUADO DESARROLLO</t>
  </si>
  <si>
    <t>CONSULTADO EN EL SECOP, LOS CONTRATOS 273 DE 2018 Y 260 DE 2019 SE EVIDENCIA QUE LOS EXPEDIENTES CONTRACTUALES NO CUENTAN CON TODA LA DOCUMENTACION QUE DEBE ESTAR PUBLICADA EN EL SECOP EN LOS TIEMPOS ESTABLECIDOS, ASI COMO QUE NO TODOS LOS ACTOS CONTRACTUALES SE CARGARON EN EL APLICATIVO, LO CUAL NO ES GARANTIA DEL PRINCIPIO DE PUBLICIDAD PREVISTO TANTO EN LA LEY 1150/2011, COMO EN LA LEY DE TRANSPARENCIA NO. 1712 DE 2014</t>
  </si>
  <si>
    <t>SE EVIDENCIA LA FALTA DE ALGUNOS DOCUMENTOS SOPORTES DEL CONTRATO TALES COMO HOJAS DE VIDA DEL EQUIPO DE TRABAJO COMPUESTO POR DIRECTOR DE OBRA, RESIDENTE DE OBRA, SSTMA Y ASESOR SOCIAL, PRORROGA DEL CONTRATO DE OBRA, LA AMPLIACION DE LAS POLIZAS POR LA PRORROGA DEL CONTRATO, LAS ACTAS DE RECIBO FINAL DE OBRA Y LA DE LIQUIDACION CONTRACTUAL, ENTRE OTROS</t>
  </si>
  <si>
    <t>SE PUDO CONSTATAR QUE HAY UNA DEFICIENTE JUSTIFICACION DE LA PRORROGA SUSCRITA EL 20 DE AGOSTO DE 2019,  NO SE ENCUENTRA NINGUNA RELACION DE CAUSALIDAD ENTRE LO ARGUMENTADO EN LA JUSTIFICACION, CON LA NECESIDAD DE PRORROGAR LA VIGENCIA DE LA POLIZA, LO QUE DENOTA TAMBIEN, FALTA DE PLANEACION EN LA REVISION INICIAL DE LA COBERTURA DE LA POLIZA</t>
  </si>
  <si>
    <t>LA INEXISTENCIA DE VARIOS DOCUMENTOS DE LOS CONTRATOS 261 DE 2019 Y 239 DE 2020  EN EL EXPEDIENTE CONTRACTUAL, EVIDENCIA DEBILIDADES EN EL SISTEMA DE GESTION DOCUMENTAL DEL FDLF, TODA VEZ QUE LA TOTALIDAD DE LOS DOCUMENTOS GENERADOS EN LAS DIFERENTES FASES DEL PROCESO CONTRACTUAL DEBEN ESTAR INTEGRADOS A LA CARPETA DEL CONTRATO, MANTENIENDO ORDEN CRONOLOGICO</t>
  </si>
  <si>
    <t>SE PRESENTAN FALLAS CONSTRUCTIVAS EN LOS SALONES COMUNALES EL PEDREGAL, SATURNO Y EL CARMEN, LO QUE PERMITE OBSERVAR FALLAS EN LA ETAPA DE PLANEACION, POR NO REALIZARSE UN PREDIAGNOSTICO REAL QUE ESTIMARA DE MANERA ADECUADA LAS ACTIVIDADES A EJECUTAR ELABORADO CON BASE EN EL CONOCIMIENTO DE LAS JUNTAS DE ACCIÓN COMUNAL</t>
  </si>
  <si>
    <t>SE EVIDENCIA UN EXPEDIENTE INCOMPLETO POR CUANTO NO SE CUENTA CON TODOS LOS SOPORTES QUE DEN CUENTA DE LA REALIZACION DE CADA UNA LAS OBLIGACIONES CONTRACTUALES</t>
  </si>
  <si>
    <t>ACTA DE REVISION DE LA INFORMACION A REGISTRAR EN EL INFORME AMBIENTAL PAL ENTRE LA REFERENTE PIGA Y PRESUPUESTO</t>
  </si>
  <si>
    <t>REQUERIMIENTO AL SUPERVISOR DEL CONTRATO CON RESPECTO A LOS HALLAZGOS DE LA CONTRALORIA</t>
  </si>
  <si>
    <t>CORROBORAR LOS VALORES DE LOS TITULOS EJECUTIVOS CON SUS RESPECTIVOS SALDOS MEDIANTE CORREOS ELECTRÓNICOS CON LA OFICINA DE EJECUCIONES FISCALES DE LA SECRETARIA DE HACIENDA</t>
  </si>
  <si>
    <t>REALIZAR CONCILIACION ENTRE EL AREA DE INFRAESTRUCTURA Y EL AREA CONTABILIDAD SOBRE LOS BIENES DE USO PUBLICO DEL FDLF DE LOS CONTRATOS LIQUIDADOS</t>
  </si>
  <si>
    <t>REALIZAR CONCILIACIONES MENSUALES ENTRE TESORERIA DISTRITAL, PRESUPUESTO Y CONTABILIDAD SOBRE LA CUENTA DE ENLACE DEL FDLF</t>
  </si>
  <si>
    <t>REALIZAR LOS AJUSTES Y ANALISIS DE LA CUENTA 19-08-01-03 CONVENIOS CON MALLA VIAL REGISTRANDO EL VALOR CONCILIADO CON LA ENTIDAD SOBRE EL CONVENIO 1292 Y 133</t>
  </si>
  <si>
    <t>REALIZAR VERIFICACIONES TRIMESTRALES ENTRE DOCUMENTO DE DETERIORO ENVIADO POR EJECUCIONES FISCALES DE HACIENDA Y EL AREA JURIDICA SOBRE VALOR DE DETERIORO SEGÚN LISTADO</t>
  </si>
  <si>
    <t>REALIZAR CONSULTA A LA CONTRALORIA DE BOGOTA RELACIONADA CON EL REPORTE DEL FORMATO BASADA EN EL CONCEPTO QUE ENTREGO SECRETARIA DISTRITAL DE HACIENDA</t>
  </si>
  <si>
    <t>REQUERIR AL INTERVENTOR Y AL CONTRATISTA DEL CONTRATO DE OBRA PÚBLICA NO. 193 DE 2015, EL CRONOGRAMA DEFINITIVO DE LAS REPARACIONES REQUERIDAS PARA REVISIÓN TÉCNICA.</t>
  </si>
  <si>
    <t>SOLICITAR EL AJUSTE DE LAS FACTURAS PAGADAS AL PROVEEDOR DEL CONTRATO DE SUMINISTRO 240 DE 2020, DONDE DISCRIMINE LOS ITEMS CON IVA Y LOS EXENTOS.</t>
  </si>
  <si>
    <t>REALIZAR LAS CONCILIACIONES ENTRE LA OFICINA DE CONTABILIDAD Y EL AGPJ.</t>
  </si>
  <si>
    <t>REALIZAR CONCILIACIÓN DE LA CUENTA DE BIENES DE USO PÚBLICO - CUENTA 17 -</t>
  </si>
  <si>
    <t>REALIZAR LAS CONCILIACIONES ENTRE LA OFICINA DE CONTABILIDAD Y TESORERÍA DISTRITAL</t>
  </si>
  <si>
    <t>ENVIAR COMUNICACIÓN AL ÁREA JURÍDICA PARA VALIDAR EL ESTADO DEL CONVENIO 1292.</t>
  </si>
  <si>
    <t>ENVIAR COMUNICACIÓN A UAERMV PARA VALIDAR EL ESTADO DEL CONTRATO 133 DE 2010</t>
  </si>
  <si>
    <t>REQUERIR A LA DIRECCIÓN DISTRITAL DE PRESUPUESTO DE  LA SECRETARÍA DISTRITAL DE HACIENDA, PARA VALIDAR LA INFORMACIÓN REPORTADA EN EL FORMULARIO CB0103 Y CB0126. CON EL OBJETIVO DE DETERMINAR LA CAUSA DE LAS DIFERENCIAS PRESENTADAS.</t>
  </si>
  <si>
    <t>CITAR AL CONTRATISTA, INTERVENTOR Y ASEGURADORA A AUDIENCIA DE INCUMPLIMIENTO</t>
  </si>
  <si>
    <t>SOLICITAR VISITA TECNICA A BOMBEROS PARA INICIAR CERTIFICACION DE CODENSA</t>
  </si>
  <si>
    <t>REQUERIR AL CONTRATISTA  PARA QUE CUMPLA CON LAS OBLIGACIONES DE ENTREGA DE LA INFORMACION EN FISICO Y NO MEDIANTE UN ENLACE</t>
  </si>
  <si>
    <t>SE REALIZARA UNA CAPACITACION EN PROCEDIMIENTOS TECNICOS PARA LA CORRECTA INSTALACION DE ESTRUCTURAS, CUBIERTAS Y SISTEMAS DE DRENAJE QUE PERMITAN ADQUIRIR EL CONOCIMIENTO PARA LLEVAR A CABO PROCESOS CONSTRUCTIVOS QUE CUMPLAN CON LAS CONDICIONES Y ESPECIFICACIONES TECNICAS QUE PUEDAN SOLUCIONAR LAS NECESIDADES ENCONTRADAS</t>
  </si>
  <si>
    <t>SE REALIZARA UNA CAPACITACION A LAS AREAS DE INFRAESTRUCTURA Y DE PLANEACION, EN ARAS DE DAR CUMPLIMIENTO AL MANUAL DE CONTRATACION DE LA SECRETARIA DISTRITAL DE GOBIERNO, EN EL CUAL SE RELACIONEN LOS LINEAMIENTOS Y DIRECTRICES DE LOS PROCESOS CONTRACTUALES EN SUS DIFERENTES ETAPAS</t>
  </si>
  <si>
    <t>SE REALIZARAN CAPACITACIONES CORRESPONDIENTES AL CARGUE DE LOS DOCUMENTOS PRECONTRACTUALES, CONTRACTUALES Y POSCONTRACTUALES DE CADA UNO DE LOS CONTRATOS SUSCRITOS POR EL FONDO DE DESARROLLO LOCAL, ASI MISMO, DE LOS INFORMES DE EJECUCION DE CONFORMIDAD CON EL MANUAL DE CONTRATACION.</t>
  </si>
  <si>
    <t>SE REALIZARA UNA CAPACITACION A A LOS APOYOS DE SUPERVISION, EN ARAS DE DAR CUMPLIMIENTO AL MANUAL DE CONTRATACION Y EL INSTRUCTIVO DE MODIFICACIONES CONTRACTUALES DE LA SECRETARIA DISTRITAL DE GOBIERNO</t>
  </si>
  <si>
    <t>SE REALIZARA CAPACITACION A LOS APOYOS A LA SUPERVISION DE LOS CONTRATOS DEL AREA DE INFRAESTRUCTURA, EN EL CUMPLIMIENTO  DEL MANUAL DE SUPERVISION E INTERVENTORIA Y DEL INSTRUCTIVO MODIFICACIONES CONTRACTUALES DE LA SECRETARIA DISTRITAL DE GOBIERNO</t>
  </si>
  <si>
    <t>SE REALIZARA UNA CAPACITACION A LOS APOYOS A LA SUPERVISION BRINDADA POR EL AREA DE GESTION DOCUMENTAL DEL FONDO, PARA DAR A CONOCER LA NORMATIVIDAD, MANUALES Y GUIAS QUE SE DEBEN TENER EN CUENTA PARA TENER EN UN EXPEDIENTE CONTRACTUAL QUE CONTENGA Y GARANTICE LA INFORMACION QUE DEBE REPOSAR EN EL MISMO</t>
  </si>
  <si>
    <t>ACTA DE REVISION</t>
  </si>
  <si>
    <t>REQUERIMIENTO</t>
  </si>
  <si>
    <t>CORROBORAR LOS VALORES</t>
  </si>
  <si>
    <t>CONCILIACIONES BIENES DE USO PUBLICO</t>
  </si>
  <si>
    <t>CONCILIACIONES CUENTA DE ENLACE</t>
  </si>
  <si>
    <t>INFORMACION AJUSTADA CONTRATOS</t>
  </si>
  <si>
    <t>VERIFICACIONES TRIMESTRALES</t>
  </si>
  <si>
    <t>SOLICITUD CONSULTA</t>
  </si>
  <si>
    <t>SOLICITUDES REALIZADAS</t>
  </si>
  <si>
    <t>CONCILIACIONES COBRO PERSUASIVO</t>
  </si>
  <si>
    <t>CONCILIACIONES COBRO COACTIVO</t>
  </si>
  <si>
    <t>CONCILIACIONES BIENES DE USO PÚBLICO</t>
  </si>
  <si>
    <t>CONCILIACIONES TESORERÍA</t>
  </si>
  <si>
    <t>COMUNICACIONES ENVIADAS</t>
  </si>
  <si>
    <t>AUDIENCIA</t>
  </si>
  <si>
    <t>SOLICITUD</t>
  </si>
  <si>
    <t>OFICIO</t>
  </si>
  <si>
    <t>CAPACITACION</t>
  </si>
  <si>
    <t>REQUERIMIENTO REALIZADO</t>
  </si>
  <si>
    <t>CORREOS ELECTRÓNICOS ENVIADOS</t>
  </si>
  <si>
    <t>CONTRATOS AJUSTADOS</t>
  </si>
  <si>
    <t>ACTAS DE VERIFICACION</t>
  </si>
  <si>
    <t>CONSULTA REALIZADA</t>
  </si>
  <si>
    <t>N° DE SOLICITUDES / 2</t>
  </si>
  <si>
    <t>N° DE CONCILIACIONES REALIZADAS / NO. DE CONCILIACIONES DE COBRO PERSUASIVO</t>
  </si>
  <si>
    <t>N° DE CONCILIACIONES REALIZADAS / NO. DE CONCILIACIONES DE COBRO COACTIVO PROGRAMADAS</t>
  </si>
  <si>
    <t>N° DE CONCILIACIONES REALIZADAS / NO. DE CONCILIACIONES PROGRAMADAS</t>
  </si>
  <si>
    <t>N° DE CONCILIACIONES REALIZADAS</t>
  </si>
  <si>
    <t>N° COMUNICACIONES ENVIADAS</t>
  </si>
  <si>
    <t>AUDIENCIA REALIZADA</t>
  </si>
  <si>
    <t>VISITA TECNICA REALIZADA</t>
  </si>
  <si>
    <t>OFICIO ENVIADO</t>
  </si>
  <si>
    <t>CAPACITACION REALIZADA</t>
  </si>
  <si>
    <t>CAPACITACIONES REALIZADAS</t>
  </si>
  <si>
    <t>PIGA</t>
  </si>
  <si>
    <t>CONTRATACION</t>
  </si>
  <si>
    <t>AREA DE GESTION POLICIVA</t>
  </si>
  <si>
    <t>CONTABILIDAD INFRAESTRUCTURA ALMACEN</t>
  </si>
  <si>
    <t>CONTABILIDAD PRESUPUESTO</t>
  </si>
  <si>
    <t>CONTABILIDAD</t>
  </si>
  <si>
    <t>PRESUPUESTO</t>
  </si>
  <si>
    <t>AGDL - FUNCIONAMIENTO</t>
  </si>
  <si>
    <t>AGDL - CONTABILIDAD</t>
  </si>
  <si>
    <t>CONTABILIDAD ÁREA DE  GESTIÓN POLICIVA Y JURÍDICA DESPACHO</t>
  </si>
  <si>
    <t>CONTABILIDAD ÁREA DE  ÁREA DE GESTIÓN DE DESARROLLO LOCAL DESPACHO</t>
  </si>
  <si>
    <t>CONTABILIDAD DESPACHO</t>
  </si>
  <si>
    <t>AGDL - INFRAESTRUCTURA</t>
  </si>
  <si>
    <t>AGDL - DESPACHO</t>
  </si>
  <si>
    <t>FUNCIONAMIENTO</t>
  </si>
  <si>
    <t>CULTURA</t>
  </si>
  <si>
    <t>INFRAESTRUCTURA Y PLANEACION</t>
  </si>
  <si>
    <t>INFRAESTRUCTURA Y CONTRATACION</t>
  </si>
  <si>
    <t>INFRAESTRUCTURA Y GESTION DOCUMENTAL</t>
  </si>
  <si>
    <t>2022-07-01</t>
  </si>
  <si>
    <t>2023-01-31</t>
  </si>
  <si>
    <t>2022-12-31</t>
  </si>
  <si>
    <t>2023-05-30</t>
  </si>
  <si>
    <t>2021-07-01</t>
  </si>
  <si>
    <t>2022-06-30</t>
  </si>
  <si>
    <t>2022-09-28</t>
  </si>
  <si>
    <t>2023-09-21</t>
  </si>
  <si>
    <t>2023-01-02</t>
  </si>
  <si>
    <t>2023-07-01</t>
  </si>
  <si>
    <t>2023-12-20</t>
  </si>
  <si>
    <t>2023-02-01</t>
  </si>
  <si>
    <t>Estado auditor</t>
  </si>
  <si>
    <t>ABIERTA</t>
  </si>
  <si>
    <t>INCUMPLIDA</t>
  </si>
  <si>
    <t>Seguimiento mes 1 (marzo)</t>
  </si>
  <si>
    <t>Seguimiento mes 2 (Abril)</t>
  </si>
  <si>
    <t>Seguimiento mes 3 (Mayo)</t>
  </si>
  <si>
    <t>Seguimiento mes 4 (Junio)</t>
  </si>
  <si>
    <t>Seguimiento mes 5 (Julio)</t>
  </si>
  <si>
    <t>Seguimiento mes 6 (Agosto)</t>
  </si>
  <si>
    <t>Seguimiento mes 7 (Septiembre)</t>
  </si>
  <si>
    <t>Seguimiento mes 8 (Octubre)</t>
  </si>
  <si>
    <t>Seguimiento mes 9 (Noviembre)</t>
  </si>
  <si>
    <t>Seguimiento mes 10 (Diciembre)</t>
  </si>
  <si>
    <t>Seguimiento mes 11 (Enero 2024)</t>
  </si>
  <si>
    <t>Seguimiento mes 12 (Febrero)</t>
  </si>
  <si>
    <t>Mediante radicado 20235900066171 del 10 de febrero del 2023, se enviaron evidencias a la contraloría de las acciones de mejora en estado incumplido</t>
  </si>
  <si>
    <t>Se adjuntaron soportes de los ajustes realizados</t>
  </si>
  <si>
    <t>Se adjunta conciliación del mes de agosto</t>
  </si>
  <si>
    <t>radicados:
20215920343981
20215920497441
20215920511781
20225900818301</t>
  </si>
  <si>
    <t>Se envía evidencias a la contraloría mediante radicado 20235910013592. Se observa que no se adjuntan las evidencias aportadas en el 2021.</t>
  </si>
  <si>
    <t>Radicado 20215920351261
20215920502261
Documentos de pago Aliados de Colombia</t>
  </si>
  <si>
    <t>Documentos de 4 conciliaciones.</t>
  </si>
  <si>
    <t>Se adjuntan soportes de una conciliación</t>
  </si>
  <si>
    <t xml:space="preserve">Se envía evidencias a la contraloría mediante radicado 20235910013592. </t>
  </si>
  <si>
    <t>Se adjuntan soportes de varias conciliaciones</t>
  </si>
  <si>
    <t>Se adjunta documento enviado y respuesta</t>
  </si>
  <si>
    <t>Se envía evidencias a la contraloría mediante radicado 20235910013592.</t>
  </si>
  <si>
    <t>Se cuenta con un acta con fecha del 30 de enero 2023. Pendiente gestionar firmas</t>
  </si>
  <si>
    <t>Acta de reunión por firmar</t>
  </si>
  <si>
    <t>Se envía evidencia a contraloría con radicado 20235900066171.</t>
  </si>
  <si>
    <t>Respuesta de contratista y análisis del fondo</t>
  </si>
  <si>
    <t>Archivo word con Correos enviados</t>
  </si>
  <si>
    <t>Se adjunta solicitud enviada a Hacienda y respuesta de la misma</t>
  </si>
  <si>
    <t>radicados:
20225910099882
20225930729331</t>
  </si>
  <si>
    <t xml:space="preserve">Evidencia enviada a Contraloría </t>
  </si>
  <si>
    <t>Se adjuntan conciliaciones</t>
  </si>
  <si>
    <t>Se adjunta oficio con solicitud</t>
  </si>
  <si>
    <t>Correo de solicitud y respuesta</t>
  </si>
  <si>
    <t>radicado 202259000818301</t>
  </si>
  <si>
    <t>Se realiza capacitación el día 18 de abril 2023, sobre los procedimientos técnicos para la instalación de cubiertas.</t>
  </si>
  <si>
    <t>Acta de reunión</t>
  </si>
  <si>
    <t>Se realiza capacitación el día 23 de mayo 2023, sobre el manual de contratación y su aplicación en la formulación y seguimiento de los proyectos de inversión.</t>
  </si>
  <si>
    <t>Se participa en jornada de capacitación CONTRATACIÓN LOCAL - SECOP II PARA SUPERVISORES
26-07-2023</t>
  </si>
  <si>
    <t>Se adjunta listado de asistencia</t>
  </si>
  <si>
    <t>Se realiza capacitación el día 12 de mayo 2023, sobre el manual de supervisión e interventoría y su aplicación en el seguimiento de los proyectos de inversión.</t>
  </si>
  <si>
    <t>Se capacita al personal del área de infraestructura en el proceso establecido por el área de gestión documental para la entrega completa de expedientes. 23 mayo 2023</t>
  </si>
  <si>
    <t>Se capacita al personal del área de infraestructura en el proceso establecido por el área de gestión documental para la entrega completa de expedientes. 21 junio 2023</t>
  </si>
  <si>
    <t>CUMPLIDA EFECTIVA</t>
  </si>
  <si>
    <t>CUMPLIDA INEFECTIVA</t>
  </si>
  <si>
    <t>CUMPLIDA INEFECTIVA - Se generó un nuevo hallazgo en la auditoría 102</t>
  </si>
  <si>
    <t>Se solicitó modificación de la acción de mejora mediante radicado 20235920381041.</t>
  </si>
  <si>
    <t>3.2.1.2</t>
  </si>
  <si>
    <t>3.2.2.3</t>
  </si>
  <si>
    <t>3.3.1.13</t>
  </si>
  <si>
    <t>3.3.3.2</t>
  </si>
  <si>
    <t>HALLAZGO ADMINISTRATIVO CON PRESUNTA INCIDENCIA DISCIPLINARIA, ORIGINADO EN EL REZAGO EN EL CUMPLIMIENTO DE ALGUNAS METAS DE LA VIGENCIA 2022</t>
  </si>
  <si>
    <t>HALLAZGO ADMINISTRATIVO CON PRESUNTA INCIDENCIA DISCIPLINARIA ORIGINADO EN LA NO ENTREGA DEL FORMATO CBN-1113-2 INFORME AMBIENTAL, ACORDE CON LA REALIDAD DE LA EJECUCIÓN DE LA META, EN EL TEMA DE LA MAGNITUD</t>
  </si>
  <si>
    <t>HALLAZGO ADMINISTRATIVO CON PRESUNTA INCIDENCIA DISCIPLINARIA, ORIGINADO EN DEFICIENCIAS DE CONTROL, PUBLICIDAD Y GESTIÓN DOCUMENTAL, EVIDENCIADOS EN LOS SIGUIENTES CONTRATOS: PRESTACIÓN DE SERVICIOS NÚMEROS 310 DE 2021, 334 DE 2021, 316 DE 2021; DE SUMINISTRO NÚMERO 346 DE 2021, DE COMPRA VENTA NÚMERO 307 DE 2022 Y DE OBRA PÚBLICA NÚMERO 361 DE 2022</t>
  </si>
  <si>
    <t>HALLAZGO ADMINISTRATIVO CON PRESUNTA INCIDENCIA DISCIPLINARIA, ORIGINADO EN DEBILIDADES DE PLANEACIÓN, SUPERVISIÓN Y CONTROL, EVIDENCIADAS EN LOS SIGUIENTES CONTRATOS: DE PRESTACIÓN DE SERVICIOS NO. 310 DE 2021, 334 DE 2021, 316 DE 2021; ASÍ COMO DE SUMINISTRO NO. 346 DE 2021, DE COMPRA VENTA NO. 307 DE 2022, Y DE OBRA PÚBLICA NO. 361 DE 2022.</t>
  </si>
  <si>
    <t>HALLAZGO ADMINISTRATIVO CON PRESUNTA INCIDENCIA DISCIPLINARIA, ORIGINADO EN LA OMISIÓN EN QUE INCURRE SERVIDOR PÚBLICO O PARTICULAR, EN DESARROLLO DE LOS DEBERES PROPIOS DEL CARGO O FUNCIÓN.</t>
  </si>
  <si>
    <t>HALLAZGO ADMINISTRATIVO POR LA FALTA DE REGISTROS Y MOVIMIENTOS DE ESTA SUBCUENTA, DESDE EL 2018; SIN CÁLCULOS POR PÉRDIDA DE CAPACIDAD OPERATIVA DE ESTOS BIENES EN SERVICIO DE VÍAS Y PARQUES; ASÍ COMO, POR LO NO TRASLADADOS A LA CUENTA 1710, YA EJECUTADOS Y EN SERVICIO; GENERANDO SUBESTIMACIÓN EN CUANTÍA INDETERMINADA E INCERTIDUMBRE POR $7.406.195.548</t>
  </si>
  <si>
    <t>HALLAZGO ADMINISTRATIVO ORIGINADO POR DIFERENCIAS E INCONSISTENCIAS EN LOS REGISTROS CONTABLES, CON MENORES VALORES EN AUXILIARES DE CONTABILIDAD POR $6.000.000.000, FRENTE A LO REGISTRADO EN LA CONCILIACIÓN CON SHD-TESORERÍA.</t>
  </si>
  <si>
    <t>HALLAZGO ADMINISTRATIVO ORIGINADO POR INCONSISTENCIAS EN LOS REGISTROS CONTABLES, DEL CONVENIO 1292 Y DEL CONTRATO 1 (CONTRATO 133 DE 2010) DE LA UAERMV; POR FALTA DE LEGALIZACIÓN DE ESTOS RECURSOS DESDE LA VIGENCIA 2018; GENERÁNDOSE INCERTIDUMBRE POR $6.579.405.885.</t>
  </si>
  <si>
    <t>HALLAZGO ADMINISTRATIVO ORIGINADO EN DIFERENCIAS E INCONSISTENCIAS EN LOS REGISTROS CONTABLES CON MENORES VALORES POR $111.418.053, EN AUXILIAR 240102: PROYECTOS DE INVERSIÓN; FRENTE A LAS FACTURAS PRESENTADAS POR LOS PROVEEDORES, Y CLASIFICACIÓN ERRADA EN LA SUBCUENTA CONTABLE 240102.</t>
  </si>
  <si>
    <t>HALLAZGO ADMINISTRATIVO ORIGINADO EN LA SOBREESTIMACIÓN POR $176.884.279, VERSUS LO REPORTADO POR COBRO COACTIVO SHD</t>
  </si>
  <si>
    <t>HALLAZGO ADMINISTRATIVO ORIGINADO EN LA FALTA DE GESTIÓN, COMUNICACIÓN, CONCILIACIÓN PERMANENTE Y DEPURADA, QUE NO GARANTIZAN LA RAZONABILIDAD, CONFIABILIDAD Y VERACIDAD DE SALDOS PRESENTADOS EN LAS DIFERENTES ÁREAS. LOS 52 EXPEDIENTES DE MULTAS POR VALOR DE $342.394.326 QUE NO PRESENTAN DETERIORO Y ESTÁN REGISTRADOS EN COBRO PERSUASIVO Y PENDIENTE SU RECLASIFICACIÓN A COBRO COACTIVO CON LA SECRETARÍA DE HACIENDA Y LA OJ DEL FDLF</t>
  </si>
  <si>
    <t>HALLAZGO ADMINISTRATIVO, ORIGINADO POR SOBREESTIMACIONES EN LAS SUBCUENTAS 1605: TERRENOS PENDIENTES POR LEGALIZAR Y 1615: CONSTRUCCIONES EN CURSO - EDIFICACIONES; POR LEGALIZACIONES DE LOS TERRENOS Y CONTRATOS LIQUIDADOS DE CONSTRUCCIONES POR $4.174.250.000 Y $7.483.116.560, QUE NO GARANTIZAN LA RAZONABILIDAD, CONFIABILIDAD Y VERACIDAD DE SUS SALDOS.</t>
  </si>
  <si>
    <t>HALLAZGO ADMINISTRATIVO ORIGINADO EN SOBREESTIMACIONES EN CUANTÍA DE $28.451.385.207; POR REGISTROS DE CONTRATOS LIQUIDADOS (EN SERVICIO DE LA COMUNIDAD); QUE NO CORRESPONDE A RED CARRETERA Y CON GIROS TOTALES QUE NO CUMPLEN CON EL RECONOCIMIENTO, MEDICIÓN Y REVELACIÓN ACORDE CON EL MARCO NORMATIVO PARA ENTIDADES DEL GOBIERNO.</t>
  </si>
  <si>
    <t>HALLAZGO ADMINISTRATIVO ORIGINADO EN LAS SUBESTIMACIONES EN CUANTÍA DE $2.436.622.820; POR CONTRATOS E INTERVENTORÍAS, NO IDENTIFICADOS, NI CLASIFICADOS, NI REGISTRADOS, EN LA SUBCUENTA 170501, AFECTANDO LA RAZONABILIDAD DE ESTA SUBCUENTA POR FALA DE RECONOCIMIENTO, MEDICIÓN, REVELACIÓN Y REGISTRO DE ESTOS HECHOS ECONÓMICOS.</t>
  </si>
  <si>
    <t>HALLAZGO ADMINISTRATIVO POR SOBREESTIMACIÓN DE $1.123.872.806, ORIGINADA POR REGISTRO DE UN CONTRATO LIQUIDADO Y QUE NO CORRESPONDE A PARQUES; SIN DEPURACIÓN PARA EL RECONOCIMIENTO, MEDICIÓN Y REVELACIÓN DE LOS ÍTEMS INTERVENIDOS Y GIRADOS POR CONCEPTO DE PARQUES.</t>
  </si>
  <si>
    <t>HALLAZGO ADMINISTRATIVO POR SUBESTIMACIONES EN CUANTÍA DE $9.165.458.879; POR CONTRATOS E INTERVENTORÍAS NO IDENTIFICADOS, NI CLASIFICADOS, NI REGISTRADOS, EN LA SUBCUENTA 170505, AFECTANDO LA RAZONABILIDAD DE ESTA SUBCUENTA POR FALTA DE RECONOCIMIENTO, MEDICIÓN, REVELACIÓN Y REGISTRO DE ESTOS HECHOS ECONÓMICOS.</t>
  </si>
  <si>
    <t>HALLAZGO ADMINISTRATIVO POR SOBREESTIMACIONES DE $33.671.963.728; ORIGINADO EN EL REGISTRO DE CONTRATOS CON GIROS TOTALES SIN EL RECONOCIMIENTO, MEDICIÓN Y REVELACIÓN DE LOS ÍTEMS INTERVENIDOS PARA LA SUBCUENTA 171001; NO SOPORTADOS, NI DEPURADOS DESDE EL 2013; ACORDE CON LO ESTIPULADO EN EL MARCO NORMATIVO PARA ENTIDADES DEL GOBIERNO.</t>
  </si>
  <si>
    <t>HALLAZGO ADMINISTRATIVO CON PRESUNTA INCIDENCIA DISCIPLINARIA POR DEBILIDADES EN EL CONTROL Y GESTIÓN DOCUMENTAL.</t>
  </si>
  <si>
    <t>HALLAZGO ADMINISTRATIVO CON PRESUNTA INCIDENCIA DISCIPLINARIA POR LA FALTA DE GESTIÓN EN LA DEPURACIÓN DE OBLIGACIONES POR PAGAR, LO CUAL NO PERMITE QUE LOS RECURSOS SE OPTIMICEN EN BENEFICIO DE LA POBLACIÓN DE LA LOCALIDAD.</t>
  </si>
  <si>
    <t>DEFICIENCIA EN EL CONTROL Y SEGUIMIENTO AL PLAN DE DESARROLLO LOCAL.</t>
  </si>
  <si>
    <t>DESCONOCIMIENTO DE LAS INSTRUCCIONES PARA EL CORRECTO DILIGENCIAMIENTO DEL DOCUMENTO ELECTRÓNICO CBN-1113-2.</t>
  </si>
  <si>
    <t>DEFICIENCIAS DE CONTROL, PUBLICIDAD Y GESTIÓN DOCUMENTAL</t>
  </si>
  <si>
    <t>DEBILIDADES DE PLANEACIÓN, SUPERVISIÓN Y CONTROL.</t>
  </si>
  <si>
    <t>OMISIÓN EN QUE INCURRE SERVIDOR PÚBLICO O PARTICULAR, EN DESARROLLO DE LOS DEBERES PROPIOS DEL CARGO O FUNCIÓN (ESTADOS FINANCIEROS)</t>
  </si>
  <si>
    <t>FALTA DE CONCILIACIÓN PERMANENTE Y DEPURADA.</t>
  </si>
  <si>
    <t>DIFERENCIAS E INCONSISTENCIAS EN LOS REGISTROS CONTABLES, CON MENORES VALORES EN AUXILIARES DE CONTABILIDAD POR $6.000.000.000, FRENTE A LO REGISTRADO EN LA CONCILIACIÓN CON SHD-TESORERÍA</t>
  </si>
  <si>
    <t>INCONSISTENCIAS EN LOS REGISTROS CONTABLES, DEL CONVENIO 1292 Y DEL CONTRATO 1</t>
  </si>
  <si>
    <t>DIFERENCIAS E INCONSISTENCIAS EN LOS REGISTROS CONTABLES CON MENORES VALORES POR $111.418.053, EN AUXILIAR 240102</t>
  </si>
  <si>
    <t>SOBREESTIMACIÓN EN EL REGISTRO DE LAS MULTAS EN GESTIÓN DE COBRO PERSUASIVO Y COACTIVO</t>
  </si>
  <si>
    <t>FALTA DE GESTIÓN, COMUNICACIÓN, CONCILIACIÓN PERMANENTE Y DEPURADA.</t>
  </si>
  <si>
    <t>FALTA DE DEPURACIÓN DE LAS SUBCUENTAS 1605:  TERRENOS PENDIENTES POR LEGALIZAR Y 1615: CONSTRUCCIONES EN  CURSO - EDIFICACIONES</t>
  </si>
  <si>
    <t>SOBREESTIMACIONES POR REGISTROS DE CONTRATOS LIQUIDADOS</t>
  </si>
  <si>
    <t>DEFICIENCIAS DE CONTROL Y GESTIÓN DOCUMENTAL</t>
  </si>
  <si>
    <t>FALTA DE GESTIÓN EN LA DEPURACIÓN DE OBLIGACIONES POR PAGAR, LO CUAL NO PERMITE QUE LOS RECURSOS SE OPTIMICEN EN BENEFICIO DE LA POBLACIÓN DE LA LOCALIDAD.</t>
  </si>
  <si>
    <t>REALIZAR INFORME DE ALERTAS TEMPRANAS SOBRE LOS PROYECTOS DE INVERSIÓN, ENFOCADO EN EL AVANCE DE LAS METAS, PARA LA TOMA DE DECISIONES.</t>
  </si>
  <si>
    <t>CAPACITAR A LOS FUNCIONARIOS Y/O CONTRATISTAS EN EL CORRECTO DILIGENCIAMIENTO DEL DOCUMENTO ELECTRÓNICO CBN-1113-2, TENIENDO EN CUENTA LAS INSTRUCCIONES DEL ANEXO D GUÍA GENERAL FORMATOS GESTIÓN AMBIENTAL</t>
  </si>
  <si>
    <t>CAPACITAR A LOS FUNCIONARIOS Y/O CONTRATISTAS EN LOS PRINCIPIOS BÁSICOS DE LA GESTIÓN DOCUMENTAL Y CONFORMACIÓN DE EXPEDIENTES</t>
  </si>
  <si>
    <t>CAPACITAR A LOS RESPONSABLES DE LOS PROCESOS CONTRACTUALES EN EL CARGUE DE LOS DOCUMENTOS PRECONTRACTUALES, CONTRACTUALES Y POSCONTRACTUALES DE CADA UNO DE LOS CONTRATOS SUSCRITOS POR EL FONDO DE DESARROLLO LOCAL, ASI MISMO, DE LOS INFORMES DE EJECUCION DE CONFORMIDAD CON EL MANUAL DE CONTRATACION.</t>
  </si>
  <si>
    <t>CAPACITAR LOS SERVIDORES PÚBLICOS Y CONTRATISTAS, QUE PRESTAN SERVICIO COMO APOYO A LA SUPERVISIÓN, EN EL MANUAL DE SUPERVISIÓN E INTERVENTORÍA Y LA NORMATIVIDAD VIGENTE.</t>
  </si>
  <si>
    <t>SOCIALIZAR MEDIANTE CORREO ELECTRÓNICO EL MANUAL DE SUPERVISIÓN E INTERVENTORÍA JUNTO CON LA NORMATIVIDAD VIGENTE A TODOS  LOS FUNCIONARIOS Y CONTRATISTAS QUE BRINDAN EL APOYO A LA SUPERVISIÓN.</t>
  </si>
  <si>
    <t>CAPACITAR A LOS SERVIDORES PÚBLICOS EN LA CARTA CIRCULAR NO. 121 (12 DE MAYO DE 2023) DE SECRETARIA DE HACIENDA</t>
  </si>
  <si>
    <t>REALIZAR CONCILIACIONES DE LA SUB CUENTA 1710, PARA DETERMINAR LAS DIFERENCIAS Y REALIZAR LOS AJUSTES NECESARIOS.</t>
  </si>
  <si>
    <t>REALIZAR AJUSTE A LAS DIFERENCIAS E INCONSISTENCIAS ENTRE AUXILIAR DEL AREA CONTABLE VS CONCILIACIÓN DE SHD - TESORERÍA.</t>
  </si>
  <si>
    <t>REALIZAR CONCILIACIÓN DEL AUXILIAR 19080103, PARA DETERMINAR LAS DIFERENCIAS Y REALIZAR LOS AJUSTES NECESARIOS.</t>
  </si>
  <si>
    <t>REALIZAR CONCILIACIONES DE LA SUB CUENTA 240102, PARA DETERMINAR LAS DIFERENCIAS Y REALIZAR LOS AJUSTES NECESARIOS.</t>
  </si>
  <si>
    <t>CONCILIAR LOS VALORES DEL ÁREA JURÍDICA Y EL ÁREA CONTABLE PARA DETERMINAR DIFERENCIAS Y REALIZAR LOS AJUSTES NECESARIOS EN LAS MULTAS EN GESTIÓN DE COBRO PERSUASIVO Y COACTIVO.</t>
  </si>
  <si>
    <t>CONCILIAR LOS VALORES REGISTRADOS EN EL AUXILIAR 1386 - DETERIORO MULTAS Y LAS BASES DE DATOS DE SICO - DETERIORO DE CARTERA DE LA OFICINA  DE EJECUCIONES FISCALES DE LA  DIRECCIÓN  DISTRITAL DE COBRO DE LA SECRETARÍA DE  HACIENDA.</t>
  </si>
  <si>
    <t>REALIZAR CONCILIACIONES DE LAS SUB CUENTAS 1605 Y 1615, PARA DETERMINAR LAS DIFERENCIAS Y REALIZAR LOS AJUSTES NECESARIOS</t>
  </si>
  <si>
    <t>REALIZAR CONCILIACIONES DE LA SUB CUENTA 170501, PARA DETERMINAR LAS DIFERENCIAS Y REALIZAR LOS AJUSTES NECESARIOS.</t>
  </si>
  <si>
    <t>REALIZAR CONCILIACIONES DE LA SUB CUENTA 170590, PARA DETERMINAR LAS DIFERENCIAS Y REALIZAR LOS AJUSTES NECESARIOS.</t>
  </si>
  <si>
    <t>REALIZAR CONCILIACIONES DE LA SUB CUENTA 170505, PARA DETERMINAR LAS DIFERENCIAS Y REALIZAR LOS AJUSTES NECESARIOS.</t>
  </si>
  <si>
    <t>REALIZAR CONCILIACIONES DE LA SUB CUENTA 171001 BIENES DE USO PÚBLICO EN SERVICIO, PARA DETERMINAR LAS DIFERENCIAS Y REALIZAR LOS AJUSTES NECESARIOS.</t>
  </si>
  <si>
    <t>CAPACITAR A LOS FUNCIONARIOS Y/O CONTRATISTAS EN LOS PRINCIPIOS BÁSICOS DE LA GESTIÓN DOCUMENTAL</t>
  </si>
  <si>
    <t>REALIZAR MESAS DE TRABAJO CON LOS DIFERENTES LIDERES DE CADA PROYECTO Y EQUIPO DE SECRETARIA DE GOBIERNO PARA EL SEGUIMIENTO Y EJECUCIÓN DE LAS OBLIGACIONES POR PAGAR DE VIGENCIAS 2022 AL 2016.</t>
  </si>
  <si>
    <t>INFORME DE SEGUIMIENTO</t>
  </si>
  <si>
    <t># CAPACITACIONES REALIZADAS</t>
  </si>
  <si>
    <t>SOCIALIZACIONES REALIZADAS</t>
  </si>
  <si>
    <t>CONCILIACIONES</t>
  </si>
  <si>
    <t>AJUSTE LIBROS AUXILIARES</t>
  </si>
  <si>
    <t>CONCILIACIÓN</t>
  </si>
  <si>
    <t>EJECUCIÓN OBLIGACIONES POR PAGAR</t>
  </si>
  <si>
    <t>N° INFORMES REALIZADOS / 1</t>
  </si>
  <si>
    <t># CAPACITACIONES REALIZADAS/1</t>
  </si>
  <si>
    <t># CAPACITACIONES REALIZADAS/2</t>
  </si>
  <si>
    <t># SOCIALIZACIONES /2</t>
  </si>
  <si>
    <t>CONCILIACIONES REALIZADAS/2</t>
  </si>
  <si>
    <t>AJUSTE LIBRO AUXILIAR/1</t>
  </si>
  <si>
    <t>CONCILIACIONES REALIZADAS/1</t>
  </si>
  <si>
    <t>CONCILIACIONES REALIZADAS/3</t>
  </si>
  <si>
    <t># DE MESAS DE TRABAJO/2</t>
  </si>
  <si>
    <t>AGDL - PLANEACIÓN</t>
  </si>
  <si>
    <t>CALIDAD</t>
  </si>
  <si>
    <t>AGDL - ARCHIVO</t>
  </si>
  <si>
    <t>AGDL - CONTRATACIÓN - PLANEACIÓN</t>
  </si>
  <si>
    <t>INFRAESTRUCTURA - CONTABILIDAD - ALMACÉN</t>
  </si>
  <si>
    <t>CONTABILIDAD - AGDL</t>
  </si>
  <si>
    <t>AGPJ - CONTABILIDAD</t>
  </si>
  <si>
    <t>AGDL - PAGOS Y LIQUIDACIONES</t>
  </si>
  <si>
    <t>2023-06-29</t>
  </si>
  <si>
    <t>2023-12-31</t>
  </si>
  <si>
    <t>Se realiza jornada de capacitación con el equipo ambiental y presupuesto. 14/08/2023</t>
  </si>
  <si>
    <t>Se realiza jornada de capacitación el día 7 se septiembre sobre los proncipios básicos del proceso de gestión documental.</t>
  </si>
  <si>
    <t>Se proyecta el memorando N°20235920007723 para socializar los lineamientos del proceso.</t>
  </si>
  <si>
    <t xml:space="preserve">1 grabación
</t>
  </si>
  <si>
    <t>1 Memorando</t>
  </si>
  <si>
    <t>1 acta</t>
  </si>
  <si>
    <t>Reunión realizada el 14 de agosto</t>
  </si>
  <si>
    <t>Abierta</t>
  </si>
  <si>
    <t>Se realizan los ajustes sobre los contratos reportados en el hallazgo. Adjuntamos el reporte que evidencia el cuadre, con el acta firmada por los intervinientes. Acción calificada como cumplida efectiva en la última auditoría.</t>
  </si>
  <si>
    <t>Se adjuntan soportes</t>
  </si>
  <si>
    <t>Se realiza mesa de trabajo con los apoyos a la supervisión y el acompañamiento de nivel central.</t>
  </si>
  <si>
    <t>1 acta de reunión</t>
  </si>
  <si>
    <t>HALLAZGO ADMINISTRATIVO ORIGINADO EN LA FALTA DE CONFIABILIDAD DE LOS REGISTROS Y EN LA DEFICIENTE LABOR DE SUPERVISIÓN</t>
  </si>
  <si>
    <t>HALLAZGO ADMINISTRATIVO CON PRESUNTA INCIDENCIA DISCIPLINARIA ORIGINADA EN DEBILIDADES DE PLANEACIÓN, SUPERVISIÓN, CONTROL, GESTIÓN Y CUSTODIA DOCUMENTAL</t>
  </si>
  <si>
    <t>HALLAZGO ADMINISTRATIVO CON PRESUNTA INCIDENCIA DISCIPLINARIA, ORIGINADA EN LAS FALLAS DE SUPERVISIÓN Y CONTROL A LOS ACTOS DE NOTIFICACIÓN DE LAS RESOLUCIONES DE EGRESO DE LAS PERSONAS MAYORES BENEFICIARIAS DEL APOYO ECONÓMICO DE SUBSIDIO TIPO C</t>
  </si>
  <si>
    <t>HALLAZGO ADMINISTRATIVO ORIGINADO EN DEBILIDAD DE SUPERVISIÓN Y SEGUIMIENTO DE LOS CRITERIOS DE INGRESO DE LAS PERSONAS MAYORES BENEFICIARIAS DEL APOYO ECONÓMICO DE SUBSIDIO TIPO C DE LA LOCALIDAD DE FONTIBÓN</t>
  </si>
  <si>
    <t>HALLAZGO ADMINISTRATIVO CON PRESUNTA INCIDENCIA DISCIPLINARIA, ORIGINADA EN EL DEFICIENTE CONTROL Y SEGUIMIENTO A LOS RECURSOS INVERTIDOS EN EL CONVENIO INTERADMINISTRATIVO 310/2022</t>
  </si>
  <si>
    <t>HALLAZGO ADMINISTRATIVO CON PRESUNTA INCIDENCIA DISCIPLINARIA, ORIGINADA EN EL PAGO DE ACTIVIDADES PACTADAS EN EL CONTRATO 177/2020, DESCONOCIENDO LA CLÁUSULA QUINTA: VALOR Y FORMA DE PAGO, AL IGUAL QUE EL INSTRUCTIVO DE PAGOS CÓDIGO GCO-GCI-IN019-V.7</t>
  </si>
  <si>
    <t>FALTA DE CONFIABILIDAD DE LOS REGISTROS Y EN LA DEFICIENTE LABOR DE SUPERVISIÓN.</t>
  </si>
  <si>
    <t>DEBILIDADES DE PLANEACIÓN, SUPERVISIÓN, CONTROL, GESTIÓN Y CUSTODIA DOCUMENTAL</t>
  </si>
  <si>
    <t>FALLAS DE SUPERVISIÓN Y CONTROL A LOS ACTOS DE NOTIFICACIÓN DE LAS RESOLUCIONES DE EGRESO DE LAS PERSONAS MAYORES BENEFICIARIAS DEL APOYO ECONÓMICO DE SUBSIDIO TIPO C.</t>
  </si>
  <si>
    <t>DEBILIDAD DE SUPERVISIÓN Y SEGUIMIENTO DE LOS CRITERIOS DE INGRESO DE LAS PERSONAS MAYORES BENEFICIARIAS DEL APOYO ECONÓMICO DE SUBSIDIO TIPO C.</t>
  </si>
  <si>
    <t>DEFICIENTE CONTROL Y SEGUIMIENTO A LOS RECURSOS  EN EL CONVENIO INTERADMINISTRATIVO 310/2022.</t>
  </si>
  <si>
    <t>DESCONOCIMIENTO DEL INSTRUCTIVO DE PAGOS CÓDIGO GCO-GCI-IN019- V.7</t>
  </si>
  <si>
    <t>REALIZAR SEGUIMIENTO PERIODICO A LOS CONTRATOS DE FUNCIONAMIENTO, SUSCRITOS CON PERSONAS JURÍDICAS, VALIDANDO QUE SE CUMPLA LO ESTIPULADO EN LAS OBLIGACIONES CONTRACTUALES.</t>
  </si>
  <si>
    <t>ESTABLECER UN MECANISMO DE CONTROL EN LA ETAPA PRECONTRACTUAL QUE PERMITA FORTALECER DE MANERA INTEGRAL LA FORMULACIÓN DE PROYECTOS DE INVERSIÓN.</t>
  </si>
  <si>
    <t>REALIZAR UN PLAN DE TRABAJO PARA NOTIFICAR LAS RESOLUCIONES DE EGRESO, TENIENDO EN CUENTA LO ESTIPULADO EN LOS ARTÍCULOS 56, 67, 68 Y 69 DEL CÓDIGO DE PROCEDIMIENTO ADMINISTRATIVO Y DE LO CONTENCIOSO ADMINISTRATIVO.</t>
  </si>
  <si>
    <t>CAPACITAR A FUNCIONARIOS Y CONTRATISTAS DE SUBSIDIO TIPO C, SOBRE LOS CRITERIOS DE INGRESO ESTABLECIDOS EN EL PORTAFOLIO DE SERVICIOS, MODALIDADES, ESTRATEGIAS, BENEFICIOS Y TRANSFERENCIAS MONETARIAS DE LA SECRETARÍA DISTRITAL DE INTEGRACIÓN SOCIAL, CONTENIDO EN LA RESOLUCIÓN 218 DEL 2023 EXPEDIDA POR LA SECRETARÍA DE INTEGRACIÓN SOCIAL.</t>
  </si>
  <si>
    <t>REALIZAR MONITOREO A LOS CONTRATOS SUSCRITOS CON PERSONAS JURÍDICAS EN DONDE SE RASTREE LA EJECUCIÓN JURÍDICA, ADMINISTRATIVA Y FINANCIERA DE FORMA REGULAR</t>
  </si>
  <si>
    <t>CAPACITAR A LOS APOYOS A LA SUPERVISIÓN EN LO ESTIPULADO EN EL INSTRUCTIVO DE PAGOS DE LA SECRETARÍA DISTRITAL DE GOBIERNO CON CÓDIGO GCO-GCI-IN019</t>
  </si>
  <si>
    <t>ACTA DE SEGUIMIENTO</t>
  </si>
  <si>
    <t>PLAN DE TRABAJO</t>
  </si>
  <si>
    <t>CAPACITACIÓN</t>
  </si>
  <si>
    <t>INFORME DE SUPERVISIÓN</t>
  </si>
  <si>
    <t>2 SEGUIMIENTOS REALIZADOS</t>
  </si>
  <si>
    <t>1 PLAN DE TRABAJO REALIZADO</t>
  </si>
  <si>
    <t>1 CAPACITACIÓN REALIZADA</t>
  </si>
  <si>
    <t>2 INFORMES DE SUPERVISIÓN REALIZADOS</t>
  </si>
  <si>
    <t>PLANEACIÓN</t>
  </si>
  <si>
    <t>PLANEACIÓN - SUBSIDIO C</t>
  </si>
  <si>
    <t>PLANEACIÓN - EDUCACIÓN</t>
  </si>
  <si>
    <t>PLANEACIÓN - PAGOS</t>
  </si>
  <si>
    <t>2023-09-29</t>
  </si>
  <si>
    <t>2024-07-31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</si>
</sst>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6" x14ac:knownFonts="1">
    <font>
      <sz val="11"/>
      <color theme="1"/>
      <name val="Calibri"/>
      <family val="2"/>
      <scheme val="minor"/>
    </font>
    <font>
      <b/>
      <sz val="11"/>
      <color indexed="9"/>
      <name val="Calibri"/>
      <family val="2"/>
    </font>
    <font>
      <b/>
      <sz val="11"/>
      <name val="Calibri"/>
      <family val="2"/>
    </font>
    <font>
      <sz val="11"/>
      <color theme="1"/>
      <name val="Calibri"/>
      <family val="2"/>
      <scheme val="minor"/>
    </font>
    <font>
      <sz val="11"/>
      <color rgb="FF9C6500"/>
      <name val="Calibri"/>
      <family val="2"/>
      <scheme val="minor"/>
    </font>
    <font>
      <b/>
      <sz val="11"/>
      <name val="Calibri"/>
      <family val="2"/>
      <scheme val="minor"/>
    </font>
  </fonts>
  <fills count="7">
    <fill>
      <patternFill patternType="none"/>
    </fill>
    <fill>
      <patternFill patternType="gray125"/>
    </fill>
    <fill>
      <patternFill patternType="solid">
        <fgColor indexed="9"/>
      </patternFill>
    </fill>
    <fill>
      <patternFill patternType="solid">
        <fgColor indexed="54"/>
      </patternFill>
    </fill>
    <fill>
      <patternFill patternType="solid">
        <fgColor rgb="FFFFEB9C"/>
      </patternFill>
    </fill>
    <fill>
      <patternFill patternType="solid">
        <fgColor theme="7" tint="0.39997558519241921"/>
        <bgColor indexed="64"/>
      </patternFill>
    </fill>
    <fill>
      <patternFill patternType="solid">
        <fgColor rgb="FFFFFF00"/>
        <bgColor indexed="64"/>
      </patternFill>
    </fill>
  </fills>
  <borders count="6">
    <border>
      <left/>
      <right/>
      <top/>
      <bottom/>
      <diagonal/>
    </border>
    <border>
      <left style="thin">
        <color indexed="8"/>
      </left>
      <right style="thin">
        <color indexed="8"/>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s>
  <cellStyleXfs count="3">
    <xf numFmtId="0" fontId="0" fillId="0" borderId="0"/>
    <xf numFmtId="0" fontId="4" fillId="4" borderId="0" applyNumberFormat="0" applyBorder="0" applyAlignment="0" applyProtection="0"/>
    <xf numFmtId="9" fontId="3" fillId="0" borderId="0" applyFont="0" applyFill="0" applyBorder="0" applyAlignment="0" applyProtection="0"/>
  </cellStyleXfs>
  <cellXfs count="40">
    <xf numFmtId="0" fontId="0" fillId="0" borderId="0" xfId="0"/>
    <xf numFmtId="0" fontId="1" fillId="3" borderId="1" xfId="0" applyFont="1" applyFill="1" applyBorder="1" applyAlignment="1">
      <alignment horizontal="center" vertical="center" wrapText="1"/>
    </xf>
    <xf numFmtId="0" fontId="0" fillId="2" borderId="2" xfId="0" applyFill="1" applyBorder="1" applyAlignment="1" applyProtection="1">
      <alignment horizontal="center" vertical="center" wrapText="1"/>
      <protection locked="0"/>
    </xf>
    <xf numFmtId="0" fontId="0" fillId="2" borderId="2" xfId="0" applyFill="1" applyBorder="1" applyAlignment="1" applyProtection="1">
      <alignment vertical="center" wrapText="1"/>
      <protection locked="0"/>
    </xf>
    <xf numFmtId="164" fontId="0" fillId="2" borderId="2" xfId="0" applyNumberForma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alignment horizontal="center" vertical="center" wrapText="1"/>
      <protection locked="0"/>
    </xf>
    <xf numFmtId="0" fontId="0" fillId="2" borderId="2" xfId="0" applyFill="1" applyBorder="1" applyAlignment="1" applyProtection="1">
      <alignment vertical="center"/>
      <protection locked="0"/>
    </xf>
    <xf numFmtId="9" fontId="3" fillId="2" borderId="2" xfId="2" applyFont="1" applyFill="1" applyBorder="1" applyAlignment="1" applyProtection="1">
      <alignment horizontal="center" vertical="center" wrapText="1"/>
      <protection locked="0"/>
    </xf>
    <xf numFmtId="0" fontId="0" fillId="0" borderId="0" xfId="0" applyAlignment="1">
      <alignment wrapText="1"/>
    </xf>
    <xf numFmtId="1" fontId="3" fillId="0" borderId="2" xfId="2" applyNumberFormat="1" applyFont="1" applyBorder="1" applyAlignment="1">
      <alignment horizontal="center" vertical="center"/>
    </xf>
    <xf numFmtId="1" fontId="0" fillId="2" borderId="2" xfId="0" applyNumberFormat="1" applyFill="1" applyBorder="1" applyAlignment="1" applyProtection="1">
      <alignment horizontal="center" vertical="center" wrapText="1"/>
      <protection locked="0"/>
    </xf>
    <xf numFmtId="0" fontId="5" fillId="5" borderId="2" xfId="0" applyFont="1" applyFill="1" applyBorder="1" applyAlignment="1">
      <alignment horizontal="center" vertical="center" wrapText="1"/>
    </xf>
    <xf numFmtId="0" fontId="0" fillId="6" borderId="2" xfId="0" applyFill="1" applyBorder="1" applyAlignment="1" applyProtection="1">
      <alignment horizontal="center" vertical="center" wrapText="1"/>
      <protection locked="0"/>
    </xf>
    <xf numFmtId="0" fontId="0" fillId="6" borderId="2" xfId="0" applyFill="1" applyBorder="1" applyAlignment="1" applyProtection="1">
      <alignment vertical="center" wrapText="1"/>
      <protection locked="0"/>
    </xf>
    <xf numFmtId="0" fontId="0" fillId="6" borderId="2" xfId="0" applyFill="1" applyBorder="1" applyAlignment="1" applyProtection="1">
      <alignment vertical="center"/>
      <protection locked="0"/>
    </xf>
    <xf numFmtId="164" fontId="0" fillId="6" borderId="2" xfId="0" applyNumberFormat="1" applyFill="1" applyBorder="1" applyAlignment="1" applyProtection="1">
      <alignment vertical="center" wrapText="1"/>
      <protection locked="0"/>
    </xf>
    <xf numFmtId="1" fontId="3" fillId="6" borderId="2" xfId="2" applyNumberFormat="1" applyFont="1" applyFill="1" applyBorder="1" applyAlignment="1">
      <alignment horizontal="center" vertical="center"/>
    </xf>
    <xf numFmtId="1" fontId="0" fillId="6" borderId="2" xfId="0" applyNumberFormat="1" applyFill="1" applyBorder="1" applyAlignment="1" applyProtection="1">
      <alignment horizontal="center" vertical="center" wrapText="1"/>
      <protection locked="0"/>
    </xf>
    <xf numFmtId="9" fontId="3" fillId="6" borderId="2" xfId="2" applyFont="1" applyFill="1" applyBorder="1" applyAlignment="1" applyProtection="1">
      <alignment horizontal="center" vertical="center" wrapText="1"/>
      <protection locked="0"/>
    </xf>
    <xf numFmtId="0" fontId="0" fillId="0" borderId="2" xfId="0" applyBorder="1" applyAlignment="1">
      <alignment vertical="center" wrapText="1"/>
    </xf>
    <xf numFmtId="0" fontId="0" fillId="0" borderId="2" xfId="0" applyBorder="1" applyAlignment="1">
      <alignment vertical="center"/>
    </xf>
    <xf numFmtId="0" fontId="0" fillId="6" borderId="2" xfId="0" applyFill="1" applyBorder="1" applyAlignment="1">
      <alignment vertical="center"/>
    </xf>
    <xf numFmtId="0" fontId="0" fillId="0" borderId="2" xfId="0" applyBorder="1" applyAlignment="1">
      <alignment horizontal="center" vertical="center"/>
    </xf>
    <xf numFmtId="0" fontId="5" fillId="5" borderId="2" xfId="0" applyFont="1" applyFill="1" applyBorder="1" applyAlignment="1">
      <alignment horizontal="center" vertical="center" wrapText="1"/>
    </xf>
    <xf numFmtId="0" fontId="5" fillId="5" borderId="2" xfId="0" applyFont="1" applyFill="1" applyBorder="1" applyAlignment="1">
      <alignment horizontal="center"/>
    </xf>
    <xf numFmtId="0" fontId="5" fillId="5" borderId="2" xfId="0" applyFont="1" applyFill="1" applyBorder="1" applyAlignment="1">
      <alignment horizontal="center" wrapText="1"/>
    </xf>
    <xf numFmtId="0" fontId="2" fillId="5"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0" fillId="0" borderId="2" xfId="0" applyFill="1" applyBorder="1" applyAlignment="1" applyProtection="1">
      <alignment horizontal="center" vertical="center" wrapText="1"/>
      <protection locked="0"/>
    </xf>
    <xf numFmtId="0" fontId="0" fillId="0" borderId="2" xfId="0" applyFill="1" applyBorder="1" applyAlignment="1" applyProtection="1">
      <alignment vertical="center" wrapText="1"/>
      <protection locked="0"/>
    </xf>
    <xf numFmtId="0" fontId="0" fillId="0" borderId="2" xfId="0" applyFill="1" applyBorder="1" applyAlignment="1" applyProtection="1">
      <alignment vertical="center"/>
      <protection locked="0"/>
    </xf>
    <xf numFmtId="164" fontId="0" fillId="0" borderId="2" xfId="0" applyNumberFormat="1" applyFill="1" applyBorder="1" applyAlignment="1" applyProtection="1">
      <alignment vertical="center" wrapText="1"/>
      <protection locked="0"/>
    </xf>
    <xf numFmtId="1" fontId="3" fillId="0" borderId="2" xfId="2" applyNumberFormat="1" applyFont="1" applyFill="1" applyBorder="1" applyAlignment="1">
      <alignment horizontal="center" vertical="center"/>
    </xf>
    <xf numFmtId="0" fontId="0" fillId="0" borderId="2" xfId="0" applyFill="1" applyBorder="1" applyAlignment="1">
      <alignment vertical="center"/>
    </xf>
    <xf numFmtId="1" fontId="0" fillId="0" borderId="2" xfId="0" applyNumberFormat="1" applyFill="1" applyBorder="1" applyAlignment="1" applyProtection="1">
      <alignment horizontal="center" vertical="center" wrapText="1"/>
      <protection locked="0"/>
    </xf>
    <xf numFmtId="9" fontId="3" fillId="0" borderId="2" xfId="2" applyFont="1" applyFill="1" applyBorder="1" applyAlignment="1" applyProtection="1">
      <alignment horizontal="center" vertical="center" wrapText="1"/>
      <protection locked="0"/>
    </xf>
    <xf numFmtId="0" fontId="0" fillId="0" borderId="0" xfId="0" applyFill="1"/>
  </cellXfs>
  <cellStyles count="3">
    <cellStyle name="Neutral 2" xfId="1" xr:uid="{00000000-0005-0000-0000-000000000000}"/>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BB75"/>
  <sheetViews>
    <sheetView tabSelected="1" topLeftCell="A2" workbookViewId="0">
      <selection activeCell="D37" sqref="D37"/>
    </sheetView>
  </sheetViews>
  <sheetFormatPr baseColWidth="10" defaultRowHeight="15" x14ac:dyDescent="0.25"/>
  <cols>
    <col min="2" max="2" width="16.140625" customWidth="1"/>
    <col min="3" max="3" width="64.42578125" customWidth="1"/>
    <col min="4" max="4" width="43" customWidth="1"/>
    <col min="6" max="6" width="35.42578125" customWidth="1"/>
    <col min="7" max="7" width="30.42578125" style="9" customWidth="1"/>
    <col min="8" max="8" width="24.140625" style="9" customWidth="1"/>
    <col min="9" max="9" width="10.28515625" bestFit="1" customWidth="1"/>
    <col min="10" max="10" width="25.140625" style="9" customWidth="1"/>
    <col min="11" max="11" width="14" customWidth="1"/>
    <col min="12" max="13" width="14.42578125" customWidth="1"/>
    <col min="14" max="14" width="34.7109375" customWidth="1"/>
    <col min="15" max="15" width="17.7109375" customWidth="1"/>
    <col min="17" max="17" width="45" customWidth="1"/>
    <col min="20" max="20" width="25.7109375" customWidth="1"/>
    <col min="23" max="23" width="28.42578125" customWidth="1"/>
    <col min="26" max="26" width="23" customWidth="1"/>
    <col min="29" max="29" width="31.85546875" customWidth="1"/>
    <col min="30" max="30" width="13.42578125" customWidth="1"/>
    <col min="32" max="32" width="34" customWidth="1"/>
    <col min="33" max="33" width="12.5703125" customWidth="1"/>
    <col min="54" max="54" width="16.28515625" customWidth="1"/>
  </cols>
  <sheetData>
    <row r="1" spans="1:54" x14ac:dyDescent="0.25">
      <c r="A1" s="25" t="s">
        <v>6</v>
      </c>
      <c r="B1" s="25"/>
      <c r="C1" s="25"/>
      <c r="D1" s="25"/>
      <c r="E1" s="25"/>
      <c r="F1" s="25"/>
      <c r="G1" s="26"/>
      <c r="H1" s="26"/>
      <c r="I1" s="25"/>
      <c r="J1" s="26"/>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c r="BB1" s="25"/>
    </row>
    <row r="2" spans="1:54" ht="34.5" customHeight="1" x14ac:dyDescent="0.25">
      <c r="A2" s="24" t="s">
        <v>5</v>
      </c>
      <c r="B2" s="24"/>
      <c r="C2" s="24"/>
      <c r="D2" s="24"/>
      <c r="E2" s="24"/>
      <c r="F2" s="24"/>
      <c r="G2" s="24"/>
      <c r="H2" s="24"/>
      <c r="I2" s="24"/>
      <c r="J2" s="24"/>
      <c r="K2" s="24"/>
      <c r="L2" s="24"/>
      <c r="M2" s="12"/>
      <c r="N2" s="27" t="s">
        <v>238</v>
      </c>
      <c r="O2" s="27"/>
      <c r="P2" s="27"/>
      <c r="Q2" s="27" t="s">
        <v>239</v>
      </c>
      <c r="R2" s="27"/>
      <c r="S2" s="27"/>
      <c r="T2" s="27" t="s">
        <v>240</v>
      </c>
      <c r="U2" s="27"/>
      <c r="V2" s="27"/>
      <c r="W2" s="27" t="s">
        <v>241</v>
      </c>
      <c r="X2" s="27"/>
      <c r="Y2" s="27"/>
      <c r="Z2" s="27" t="s">
        <v>242</v>
      </c>
      <c r="AA2" s="27"/>
      <c r="AB2" s="27"/>
      <c r="AC2" s="27" t="s">
        <v>243</v>
      </c>
      <c r="AD2" s="27"/>
      <c r="AE2" s="27"/>
      <c r="AF2" s="27" t="s">
        <v>244</v>
      </c>
      <c r="AG2" s="27"/>
      <c r="AH2" s="27"/>
      <c r="AI2" s="27" t="s">
        <v>245</v>
      </c>
      <c r="AJ2" s="27"/>
      <c r="AK2" s="27"/>
      <c r="AL2" s="27" t="s">
        <v>246</v>
      </c>
      <c r="AM2" s="27"/>
      <c r="AN2" s="27"/>
      <c r="AO2" s="27" t="s">
        <v>247</v>
      </c>
      <c r="AP2" s="27"/>
      <c r="AQ2" s="27"/>
      <c r="AR2" s="27" t="s">
        <v>248</v>
      </c>
      <c r="AS2" s="27"/>
      <c r="AT2" s="27"/>
      <c r="AU2" s="27" t="s">
        <v>249</v>
      </c>
      <c r="AV2" s="27"/>
      <c r="AW2" s="27"/>
      <c r="AX2" s="28" t="s">
        <v>7</v>
      </c>
      <c r="AY2" s="29"/>
      <c r="AZ2" s="29"/>
      <c r="BA2" s="29"/>
      <c r="BB2" s="30"/>
    </row>
    <row r="3" spans="1:54" ht="45" x14ac:dyDescent="0.25">
      <c r="A3" s="1" t="s">
        <v>12</v>
      </c>
      <c r="B3" s="1" t="s">
        <v>13</v>
      </c>
      <c r="C3" s="1" t="s">
        <v>0</v>
      </c>
      <c r="D3" s="1" t="s">
        <v>14</v>
      </c>
      <c r="E3" s="1" t="s">
        <v>15</v>
      </c>
      <c r="F3" s="1" t="s">
        <v>16</v>
      </c>
      <c r="G3" s="1" t="s">
        <v>17</v>
      </c>
      <c r="H3" s="1" t="s">
        <v>18</v>
      </c>
      <c r="I3" s="1" t="s">
        <v>2</v>
      </c>
      <c r="J3" s="1" t="s">
        <v>19</v>
      </c>
      <c r="K3" s="1" t="s">
        <v>20</v>
      </c>
      <c r="L3" s="1" t="s">
        <v>21</v>
      </c>
      <c r="M3" s="1" t="s">
        <v>235</v>
      </c>
      <c r="N3" s="1" t="s">
        <v>9</v>
      </c>
      <c r="O3" s="1" t="s">
        <v>10</v>
      </c>
      <c r="P3" s="1" t="s">
        <v>11</v>
      </c>
      <c r="Q3" s="1" t="s">
        <v>9</v>
      </c>
      <c r="R3" s="1" t="s">
        <v>10</v>
      </c>
      <c r="S3" s="1" t="s">
        <v>11</v>
      </c>
      <c r="T3" s="1" t="s">
        <v>9</v>
      </c>
      <c r="U3" s="1" t="s">
        <v>10</v>
      </c>
      <c r="V3" s="1" t="s">
        <v>11</v>
      </c>
      <c r="W3" s="1" t="s">
        <v>9</v>
      </c>
      <c r="X3" s="1" t="s">
        <v>10</v>
      </c>
      <c r="Y3" s="1" t="s">
        <v>11</v>
      </c>
      <c r="Z3" s="1" t="s">
        <v>9</v>
      </c>
      <c r="AA3" s="1" t="s">
        <v>10</v>
      </c>
      <c r="AB3" s="1" t="s">
        <v>11</v>
      </c>
      <c r="AC3" s="1" t="s">
        <v>9</v>
      </c>
      <c r="AD3" s="1" t="s">
        <v>10</v>
      </c>
      <c r="AE3" s="1" t="s">
        <v>11</v>
      </c>
      <c r="AF3" s="1" t="s">
        <v>9</v>
      </c>
      <c r="AG3" s="1" t="s">
        <v>10</v>
      </c>
      <c r="AH3" s="1" t="s">
        <v>11</v>
      </c>
      <c r="AI3" s="1" t="s">
        <v>9</v>
      </c>
      <c r="AJ3" s="1" t="s">
        <v>10</v>
      </c>
      <c r="AK3" s="1" t="s">
        <v>11</v>
      </c>
      <c r="AL3" s="1" t="s">
        <v>9</v>
      </c>
      <c r="AM3" s="1" t="s">
        <v>10</v>
      </c>
      <c r="AN3" s="1" t="s">
        <v>11</v>
      </c>
      <c r="AO3" s="1" t="s">
        <v>9</v>
      </c>
      <c r="AP3" s="1" t="s">
        <v>10</v>
      </c>
      <c r="AQ3" s="1" t="s">
        <v>11</v>
      </c>
      <c r="AR3" s="1" t="s">
        <v>9</v>
      </c>
      <c r="AS3" s="1" t="s">
        <v>10</v>
      </c>
      <c r="AT3" s="1" t="s">
        <v>11</v>
      </c>
      <c r="AU3" s="1" t="s">
        <v>9</v>
      </c>
      <c r="AV3" s="1" t="s">
        <v>10</v>
      </c>
      <c r="AW3" s="1" t="s">
        <v>11</v>
      </c>
      <c r="AX3" s="1" t="s">
        <v>1</v>
      </c>
      <c r="AY3" s="1" t="s">
        <v>2</v>
      </c>
      <c r="AZ3" s="1" t="s">
        <v>3</v>
      </c>
      <c r="BA3" s="1" t="s">
        <v>4</v>
      </c>
      <c r="BB3" s="1" t="s">
        <v>8</v>
      </c>
    </row>
    <row r="4" spans="1:54" ht="150" x14ac:dyDescent="0.25">
      <c r="A4" s="2">
        <v>117</v>
      </c>
      <c r="B4" s="3" t="s">
        <v>58</v>
      </c>
      <c r="C4" s="3" t="s">
        <v>72</v>
      </c>
      <c r="D4" s="3" t="s">
        <v>109</v>
      </c>
      <c r="E4" s="2">
        <v>1</v>
      </c>
      <c r="F4" s="3" t="s">
        <v>145</v>
      </c>
      <c r="G4" s="7" t="s">
        <v>170</v>
      </c>
      <c r="H4" s="7" t="s">
        <v>170</v>
      </c>
      <c r="I4" s="2">
        <v>1</v>
      </c>
      <c r="J4" s="7" t="s">
        <v>204</v>
      </c>
      <c r="K4" s="4" t="s">
        <v>223</v>
      </c>
      <c r="L4" s="4" t="s">
        <v>224</v>
      </c>
      <c r="M4" s="4" t="s">
        <v>236</v>
      </c>
      <c r="N4" s="3" t="s">
        <v>262</v>
      </c>
      <c r="O4" s="3" t="s">
        <v>263</v>
      </c>
      <c r="P4" s="10"/>
      <c r="Q4" s="3"/>
      <c r="R4" s="3"/>
      <c r="S4" s="2"/>
      <c r="T4" s="5"/>
      <c r="U4" s="5"/>
      <c r="V4" s="6"/>
      <c r="W4" s="21"/>
      <c r="X4" s="21"/>
      <c r="Y4" s="21"/>
      <c r="Z4" s="3"/>
      <c r="AA4" s="3"/>
      <c r="AB4" s="2"/>
      <c r="AC4" s="3" t="s">
        <v>370</v>
      </c>
      <c r="AD4" s="3" t="s">
        <v>375</v>
      </c>
      <c r="AE4" s="2">
        <v>1</v>
      </c>
      <c r="AF4" s="3"/>
      <c r="AG4" s="3"/>
      <c r="AH4" s="2"/>
      <c r="AI4" s="3"/>
      <c r="AJ4" s="3"/>
      <c r="AK4" s="2"/>
      <c r="AL4" s="3"/>
      <c r="AM4" s="3"/>
      <c r="AN4" s="2"/>
      <c r="AO4" s="3"/>
      <c r="AP4" s="3"/>
      <c r="AQ4" s="2"/>
      <c r="AR4" s="3"/>
      <c r="AS4" s="3"/>
      <c r="AT4" s="2"/>
      <c r="AU4" s="3"/>
      <c r="AV4" s="3"/>
      <c r="AW4" s="2"/>
      <c r="AX4" s="5"/>
      <c r="AY4" s="2">
        <f>+I4</f>
        <v>1</v>
      </c>
      <c r="AZ4" s="11">
        <f>((AW4+AT4+AQ4+AN4+AK4+AH4+AE4+AB4+Y4+V4+S4+P4))</f>
        <v>1</v>
      </c>
      <c r="BA4" s="8">
        <f>+AZ4/AY4</f>
        <v>1</v>
      </c>
      <c r="BB4" s="6" t="s">
        <v>376</v>
      </c>
    </row>
    <row r="5" spans="1:54" ht="165" hidden="1" x14ac:dyDescent="0.25">
      <c r="A5" s="2">
        <v>117</v>
      </c>
      <c r="B5" s="3" t="s">
        <v>59</v>
      </c>
      <c r="C5" s="3" t="s">
        <v>73</v>
      </c>
      <c r="D5" s="3" t="s">
        <v>110</v>
      </c>
      <c r="E5" s="2">
        <v>1</v>
      </c>
      <c r="F5" s="3" t="s">
        <v>146</v>
      </c>
      <c r="G5" s="7" t="s">
        <v>171</v>
      </c>
      <c r="H5" s="7" t="s">
        <v>188</v>
      </c>
      <c r="I5" s="2">
        <v>1</v>
      </c>
      <c r="J5" s="7" t="s">
        <v>205</v>
      </c>
      <c r="K5" s="4" t="s">
        <v>223</v>
      </c>
      <c r="L5" s="4" t="s">
        <v>225</v>
      </c>
      <c r="M5" s="6" t="s">
        <v>282</v>
      </c>
      <c r="N5" s="3" t="s">
        <v>264</v>
      </c>
      <c r="O5" s="3" t="s">
        <v>265</v>
      </c>
      <c r="P5" s="10">
        <v>1</v>
      </c>
      <c r="Q5" s="3"/>
      <c r="R5" s="3"/>
      <c r="S5" s="2"/>
      <c r="T5" s="5"/>
      <c r="U5" s="5"/>
      <c r="V5" s="6"/>
      <c r="W5" s="21"/>
      <c r="X5" s="21"/>
      <c r="Y5" s="21"/>
      <c r="Z5" s="3"/>
      <c r="AA5" s="3"/>
      <c r="AB5" s="2"/>
      <c r="AC5" s="3"/>
      <c r="AD5" s="3"/>
      <c r="AE5" s="2"/>
      <c r="AF5" s="3"/>
      <c r="AG5" s="3"/>
      <c r="AH5" s="2"/>
      <c r="AI5" s="3"/>
      <c r="AJ5" s="3"/>
      <c r="AK5" s="2"/>
      <c r="AL5" s="3"/>
      <c r="AM5" s="3"/>
      <c r="AN5" s="2"/>
      <c r="AO5" s="3"/>
      <c r="AP5" s="3"/>
      <c r="AQ5" s="2"/>
      <c r="AR5" s="3"/>
      <c r="AS5" s="3"/>
      <c r="AT5" s="2"/>
      <c r="AU5" s="3"/>
      <c r="AV5" s="3"/>
      <c r="AW5" s="2"/>
      <c r="AX5" s="5"/>
      <c r="AY5" s="2">
        <f>I5</f>
        <v>1</v>
      </c>
      <c r="AZ5" s="11">
        <f>((AW5+AT5+AQ5+AN5+AK5+AH5+AE5+AB5+Y5+V5+S5+P5))</f>
        <v>1</v>
      </c>
      <c r="BA5" s="8">
        <f>+AZ5/AY5</f>
        <v>1</v>
      </c>
      <c r="BB5" s="6" t="s">
        <v>282</v>
      </c>
    </row>
    <row r="6" spans="1:54" ht="135" hidden="1" x14ac:dyDescent="0.25">
      <c r="A6" s="2">
        <v>117</v>
      </c>
      <c r="B6" s="3" t="s">
        <v>23</v>
      </c>
      <c r="C6" s="3" t="s">
        <v>74</v>
      </c>
      <c r="D6" s="3" t="s">
        <v>111</v>
      </c>
      <c r="E6" s="2">
        <v>1</v>
      </c>
      <c r="F6" s="3" t="s">
        <v>147</v>
      </c>
      <c r="G6" s="7" t="s">
        <v>172</v>
      </c>
      <c r="H6" s="7" t="s">
        <v>189</v>
      </c>
      <c r="I6" s="2">
        <v>5</v>
      </c>
      <c r="J6" s="3" t="s">
        <v>206</v>
      </c>
      <c r="K6" s="4" t="s">
        <v>223</v>
      </c>
      <c r="L6" s="4" t="s">
        <v>225</v>
      </c>
      <c r="M6" s="4" t="str">
        <f>BB6</f>
        <v>CUMPLIDA INEFECTIVA - Se generó un nuevo hallazgo en la auditoría 102</v>
      </c>
      <c r="N6" s="3" t="s">
        <v>264</v>
      </c>
      <c r="O6" s="3" t="s">
        <v>266</v>
      </c>
      <c r="P6" s="10">
        <v>5</v>
      </c>
      <c r="Q6" s="3"/>
      <c r="R6" s="3"/>
      <c r="S6" s="2"/>
      <c r="T6" s="5"/>
      <c r="U6" s="5"/>
      <c r="V6" s="6"/>
      <c r="W6" s="21"/>
      <c r="X6" s="21"/>
      <c r="Y6" s="21"/>
      <c r="Z6" s="3"/>
      <c r="AA6" s="3"/>
      <c r="AB6" s="2"/>
      <c r="AC6" s="3"/>
      <c r="AD6" s="3"/>
      <c r="AE6" s="2"/>
      <c r="AF6" s="3"/>
      <c r="AG6" s="3"/>
      <c r="AH6" s="2"/>
      <c r="AI6" s="3"/>
      <c r="AJ6" s="3"/>
      <c r="AK6" s="2"/>
      <c r="AL6" s="3"/>
      <c r="AM6" s="3"/>
      <c r="AN6" s="2"/>
      <c r="AO6" s="3"/>
      <c r="AP6" s="3"/>
      <c r="AQ6" s="2"/>
      <c r="AR6" s="3"/>
      <c r="AS6" s="3"/>
      <c r="AT6" s="2"/>
      <c r="AU6" s="3"/>
      <c r="AV6" s="3"/>
      <c r="AW6" s="2"/>
      <c r="AX6" s="5"/>
      <c r="AY6" s="2">
        <f t="shared" ref="AY6:AY18" si="0">I6</f>
        <v>5</v>
      </c>
      <c r="AZ6" s="11">
        <f t="shared" ref="AZ6:AZ18" si="1">((AW6+AT6+AQ6+AN6+AK6+AH6+AE6+AB6+Y6+V6+S6+P6))</f>
        <v>5</v>
      </c>
      <c r="BA6" s="8">
        <f t="shared" ref="BA6:BA63" si="2">+AZ6/AY6</f>
        <v>1</v>
      </c>
      <c r="BB6" s="6" t="s">
        <v>284</v>
      </c>
    </row>
    <row r="7" spans="1:54" ht="105" hidden="1" x14ac:dyDescent="0.25">
      <c r="A7" s="2">
        <v>117</v>
      </c>
      <c r="B7" s="3" t="s">
        <v>60</v>
      </c>
      <c r="C7" s="3" t="s">
        <v>75</v>
      </c>
      <c r="D7" s="3" t="s">
        <v>112</v>
      </c>
      <c r="E7" s="2">
        <v>1</v>
      </c>
      <c r="F7" s="3" t="s">
        <v>148</v>
      </c>
      <c r="G7" s="7" t="s">
        <v>173</v>
      </c>
      <c r="H7" s="7" t="s">
        <v>48</v>
      </c>
      <c r="I7" s="2">
        <v>1</v>
      </c>
      <c r="J7" s="3" t="s">
        <v>207</v>
      </c>
      <c r="K7" s="4" t="s">
        <v>223</v>
      </c>
      <c r="L7" s="4" t="s">
        <v>225</v>
      </c>
      <c r="M7" s="4" t="str">
        <f>BB7</f>
        <v>CUMPLIDA INEFECTIVA - Se generó un nuevo hallazgo en la auditoría 102</v>
      </c>
      <c r="N7" s="3" t="s">
        <v>269</v>
      </c>
      <c r="O7" s="3" t="s">
        <v>252</v>
      </c>
      <c r="P7" s="10">
        <v>1</v>
      </c>
      <c r="Q7" s="3"/>
      <c r="R7" s="3"/>
      <c r="S7" s="2"/>
      <c r="T7" s="5"/>
      <c r="U7" s="5"/>
      <c r="V7" s="6"/>
      <c r="W7" s="21"/>
      <c r="X7" s="21"/>
      <c r="Y7" s="21"/>
      <c r="Z7" s="3"/>
      <c r="AA7" s="3"/>
      <c r="AB7" s="2"/>
      <c r="AC7" s="3"/>
      <c r="AD7" s="3"/>
      <c r="AE7" s="2"/>
      <c r="AF7" s="3"/>
      <c r="AG7" s="3"/>
      <c r="AH7" s="2"/>
      <c r="AI7" s="3"/>
      <c r="AJ7" s="3"/>
      <c r="AK7" s="2"/>
      <c r="AL7" s="3"/>
      <c r="AM7" s="3"/>
      <c r="AN7" s="2"/>
      <c r="AO7" s="3"/>
      <c r="AP7" s="3"/>
      <c r="AQ7" s="2"/>
      <c r="AR7" s="3"/>
      <c r="AS7" s="3"/>
      <c r="AT7" s="2"/>
      <c r="AU7" s="3"/>
      <c r="AV7" s="3"/>
      <c r="AW7" s="2"/>
      <c r="AX7" s="5"/>
      <c r="AY7" s="2">
        <f t="shared" si="0"/>
        <v>1</v>
      </c>
      <c r="AZ7" s="11">
        <f t="shared" si="1"/>
        <v>1</v>
      </c>
      <c r="BA7" s="8">
        <f t="shared" si="2"/>
        <v>1</v>
      </c>
      <c r="BB7" s="6" t="s">
        <v>284</v>
      </c>
    </row>
    <row r="8" spans="1:54" ht="105" hidden="1" x14ac:dyDescent="0.25">
      <c r="A8" s="13">
        <v>117</v>
      </c>
      <c r="B8" s="14" t="s">
        <v>61</v>
      </c>
      <c r="C8" s="14" t="s">
        <v>76</v>
      </c>
      <c r="D8" s="14" t="s">
        <v>113</v>
      </c>
      <c r="E8" s="13">
        <v>1</v>
      </c>
      <c r="F8" s="14" t="s">
        <v>149</v>
      </c>
      <c r="G8" s="15" t="s">
        <v>174</v>
      </c>
      <c r="H8" s="15" t="s">
        <v>48</v>
      </c>
      <c r="I8" s="13">
        <v>5</v>
      </c>
      <c r="J8" s="15" t="s">
        <v>208</v>
      </c>
      <c r="K8" s="16" t="s">
        <v>223</v>
      </c>
      <c r="L8" s="16" t="s">
        <v>225</v>
      </c>
      <c r="M8" s="16" t="s">
        <v>237</v>
      </c>
      <c r="N8" s="14" t="s">
        <v>269</v>
      </c>
      <c r="O8" s="14" t="s">
        <v>270</v>
      </c>
      <c r="P8" s="17">
        <v>4</v>
      </c>
      <c r="Q8" s="14"/>
      <c r="R8" s="14"/>
      <c r="S8" s="13"/>
      <c r="T8" s="14"/>
      <c r="U8" s="14"/>
      <c r="V8" s="13"/>
      <c r="W8" s="22"/>
      <c r="X8" s="22"/>
      <c r="Y8" s="22"/>
      <c r="Z8" s="14"/>
      <c r="AA8" s="14"/>
      <c r="AB8" s="13"/>
      <c r="AC8" s="14"/>
      <c r="AD8" s="14"/>
      <c r="AE8" s="13"/>
      <c r="AF8" s="14"/>
      <c r="AG8" s="14"/>
      <c r="AH8" s="13"/>
      <c r="AI8" s="14"/>
      <c r="AJ8" s="14"/>
      <c r="AK8" s="13"/>
      <c r="AL8" s="14"/>
      <c r="AM8" s="14"/>
      <c r="AN8" s="13"/>
      <c r="AO8" s="14"/>
      <c r="AP8" s="14"/>
      <c r="AQ8" s="13"/>
      <c r="AR8" s="14"/>
      <c r="AS8" s="14"/>
      <c r="AT8" s="13"/>
      <c r="AU8" s="14"/>
      <c r="AV8" s="14"/>
      <c r="AW8" s="13"/>
      <c r="AX8" s="14"/>
      <c r="AY8" s="13">
        <f t="shared" si="0"/>
        <v>5</v>
      </c>
      <c r="AZ8" s="18">
        <f t="shared" si="1"/>
        <v>4</v>
      </c>
      <c r="BA8" s="19">
        <f t="shared" si="2"/>
        <v>0.8</v>
      </c>
      <c r="BB8" s="13" t="s">
        <v>237</v>
      </c>
    </row>
    <row r="9" spans="1:54" s="39" customFormat="1" ht="105" x14ac:dyDescent="0.25">
      <c r="A9" s="31">
        <v>117</v>
      </c>
      <c r="B9" s="32" t="s">
        <v>62</v>
      </c>
      <c r="C9" s="32" t="s">
        <v>77</v>
      </c>
      <c r="D9" s="32" t="s">
        <v>114</v>
      </c>
      <c r="E9" s="31">
        <v>1</v>
      </c>
      <c r="F9" s="32" t="s">
        <v>150</v>
      </c>
      <c r="G9" s="33" t="s">
        <v>175</v>
      </c>
      <c r="H9" s="33" t="s">
        <v>190</v>
      </c>
      <c r="I9" s="31">
        <v>2</v>
      </c>
      <c r="J9" s="33" t="s">
        <v>209</v>
      </c>
      <c r="K9" s="34" t="s">
        <v>223</v>
      </c>
      <c r="L9" s="34" t="s">
        <v>226</v>
      </c>
      <c r="M9" s="34" t="s">
        <v>236</v>
      </c>
      <c r="N9" s="32"/>
      <c r="O9" s="32" t="s">
        <v>379</v>
      </c>
      <c r="P9" s="35"/>
      <c r="Q9" s="32"/>
      <c r="R9" s="32"/>
      <c r="S9" s="31"/>
      <c r="T9" s="32"/>
      <c r="U9" s="32"/>
      <c r="V9" s="31"/>
      <c r="W9" s="36"/>
      <c r="X9" s="36"/>
      <c r="Y9" s="36"/>
      <c r="Z9" s="32"/>
      <c r="AA9" s="32"/>
      <c r="AB9" s="31"/>
      <c r="AC9" s="32"/>
      <c r="AD9" s="32"/>
      <c r="AE9" s="31"/>
      <c r="AF9" s="32" t="s">
        <v>378</v>
      </c>
      <c r="AG9" s="31">
        <v>2</v>
      </c>
      <c r="AH9" s="31">
        <v>2</v>
      </c>
      <c r="AI9" s="32"/>
      <c r="AJ9" s="32"/>
      <c r="AK9" s="31"/>
      <c r="AL9" s="32"/>
      <c r="AM9" s="32"/>
      <c r="AN9" s="31"/>
      <c r="AO9" s="32"/>
      <c r="AP9" s="32"/>
      <c r="AQ9" s="31"/>
      <c r="AR9" s="32"/>
      <c r="AS9" s="32"/>
      <c r="AT9" s="31"/>
      <c r="AU9" s="32"/>
      <c r="AV9" s="32"/>
      <c r="AW9" s="31"/>
      <c r="AX9" s="32"/>
      <c r="AY9" s="31">
        <f t="shared" si="0"/>
        <v>2</v>
      </c>
      <c r="AZ9" s="37">
        <f>((AW9+AT9+AQ9+AN9+AK9+AH9+AE9+AB9+Y9+V9+S9+P9))</f>
        <v>2</v>
      </c>
      <c r="BA9" s="38">
        <f t="shared" si="2"/>
        <v>1</v>
      </c>
      <c r="BB9" s="31" t="s">
        <v>377</v>
      </c>
    </row>
    <row r="10" spans="1:54" ht="135" hidden="1" x14ac:dyDescent="0.25">
      <c r="A10" s="13">
        <v>117</v>
      </c>
      <c r="B10" s="14" t="s">
        <v>24</v>
      </c>
      <c r="C10" s="14" t="s">
        <v>78</v>
      </c>
      <c r="D10" s="14" t="s">
        <v>115</v>
      </c>
      <c r="E10" s="13">
        <v>1</v>
      </c>
      <c r="F10" s="14" t="s">
        <v>151</v>
      </c>
      <c r="G10" s="15" t="s">
        <v>176</v>
      </c>
      <c r="H10" s="15" t="s">
        <v>191</v>
      </c>
      <c r="I10" s="13">
        <v>2</v>
      </c>
      <c r="J10" s="15" t="s">
        <v>206</v>
      </c>
      <c r="K10" s="16" t="s">
        <v>223</v>
      </c>
      <c r="L10" s="16" t="s">
        <v>225</v>
      </c>
      <c r="M10" s="16" t="s">
        <v>237</v>
      </c>
      <c r="N10" s="14" t="s">
        <v>267</v>
      </c>
      <c r="O10" s="14" t="s">
        <v>268</v>
      </c>
      <c r="P10" s="17">
        <v>1</v>
      </c>
      <c r="Q10" s="14"/>
      <c r="R10" s="14"/>
      <c r="S10" s="13"/>
      <c r="T10" s="14"/>
      <c r="U10" s="14"/>
      <c r="V10" s="13"/>
      <c r="W10" s="22"/>
      <c r="X10" s="22"/>
      <c r="Y10" s="22"/>
      <c r="Z10" s="14"/>
      <c r="AA10" s="14"/>
      <c r="AB10" s="13"/>
      <c r="AC10" s="14"/>
      <c r="AD10" s="14"/>
      <c r="AE10" s="13"/>
      <c r="AF10" s="14"/>
      <c r="AG10" s="14"/>
      <c r="AH10" s="13"/>
      <c r="AI10" s="14"/>
      <c r="AJ10" s="14"/>
      <c r="AK10" s="13"/>
      <c r="AL10" s="14"/>
      <c r="AM10" s="14"/>
      <c r="AN10" s="13"/>
      <c r="AO10" s="14"/>
      <c r="AP10" s="14"/>
      <c r="AQ10" s="13"/>
      <c r="AR10" s="14"/>
      <c r="AS10" s="14"/>
      <c r="AT10" s="13"/>
      <c r="AU10" s="14"/>
      <c r="AV10" s="14"/>
      <c r="AW10" s="13"/>
      <c r="AX10" s="14"/>
      <c r="AY10" s="13">
        <f t="shared" si="0"/>
        <v>2</v>
      </c>
      <c r="AZ10" s="18">
        <f t="shared" si="1"/>
        <v>1</v>
      </c>
      <c r="BA10" s="19">
        <f t="shared" si="2"/>
        <v>0.5</v>
      </c>
      <c r="BB10" s="13" t="s">
        <v>237</v>
      </c>
    </row>
    <row r="11" spans="1:54" ht="90" hidden="1" x14ac:dyDescent="0.25">
      <c r="A11" s="2">
        <v>117</v>
      </c>
      <c r="B11" s="3" t="s">
        <v>25</v>
      </c>
      <c r="C11" s="3" t="s">
        <v>79</v>
      </c>
      <c r="D11" s="3" t="s">
        <v>116</v>
      </c>
      <c r="E11" s="2">
        <v>1</v>
      </c>
      <c r="F11" s="3" t="s">
        <v>148</v>
      </c>
      <c r="G11" s="7" t="s">
        <v>173</v>
      </c>
      <c r="H11" s="7" t="s">
        <v>48</v>
      </c>
      <c r="I11" s="2">
        <v>1</v>
      </c>
      <c r="J11" s="3" t="s">
        <v>207</v>
      </c>
      <c r="K11" s="4" t="s">
        <v>223</v>
      </c>
      <c r="L11" s="4" t="s">
        <v>225</v>
      </c>
      <c r="M11" s="4" t="str">
        <f t="shared" ref="M11:M17" si="3">BB11</f>
        <v>CUMPLIDA INEFECTIVA - Se generó un nuevo hallazgo en la auditoría 102</v>
      </c>
      <c r="N11" s="3" t="s">
        <v>269</v>
      </c>
      <c r="O11" s="3" t="s">
        <v>252</v>
      </c>
      <c r="P11" s="10">
        <v>1</v>
      </c>
      <c r="Q11" s="3"/>
      <c r="R11" s="3"/>
      <c r="S11" s="2"/>
      <c r="T11" s="5"/>
      <c r="U11" s="5"/>
      <c r="V11" s="6"/>
      <c r="W11" s="21"/>
      <c r="X11" s="21"/>
      <c r="Y11" s="21"/>
      <c r="Z11" s="3"/>
      <c r="AA11" s="3"/>
      <c r="AB11" s="2"/>
      <c r="AC11" s="3"/>
      <c r="AD11" s="3"/>
      <c r="AE11" s="2"/>
      <c r="AF11" s="3"/>
      <c r="AG11" s="3"/>
      <c r="AH11" s="2"/>
      <c r="AI11" s="3"/>
      <c r="AJ11" s="3"/>
      <c r="AK11" s="2"/>
      <c r="AL11" s="3"/>
      <c r="AM11" s="3"/>
      <c r="AN11" s="2"/>
      <c r="AO11" s="3"/>
      <c r="AP11" s="3"/>
      <c r="AQ11" s="2"/>
      <c r="AR11" s="3"/>
      <c r="AS11" s="3"/>
      <c r="AT11" s="2"/>
      <c r="AU11" s="3"/>
      <c r="AV11" s="3"/>
      <c r="AW11" s="2"/>
      <c r="AX11" s="5"/>
      <c r="AY11" s="2">
        <f t="shared" si="0"/>
        <v>1</v>
      </c>
      <c r="AZ11" s="11">
        <f t="shared" si="1"/>
        <v>1</v>
      </c>
      <c r="BA11" s="8">
        <f t="shared" si="2"/>
        <v>1</v>
      </c>
      <c r="BB11" s="6" t="s">
        <v>284</v>
      </c>
    </row>
    <row r="12" spans="1:54" ht="105" hidden="1" x14ac:dyDescent="0.25">
      <c r="A12" s="2">
        <v>117</v>
      </c>
      <c r="B12" s="3" t="s">
        <v>26</v>
      </c>
      <c r="C12" s="3" t="s">
        <v>80</v>
      </c>
      <c r="D12" s="3" t="s">
        <v>117</v>
      </c>
      <c r="E12" s="2">
        <v>1</v>
      </c>
      <c r="F12" s="3" t="s">
        <v>148</v>
      </c>
      <c r="G12" s="7" t="s">
        <v>173</v>
      </c>
      <c r="H12" s="7" t="s">
        <v>48</v>
      </c>
      <c r="I12" s="2">
        <v>1</v>
      </c>
      <c r="J12" s="3" t="s">
        <v>207</v>
      </c>
      <c r="K12" s="4" t="s">
        <v>223</v>
      </c>
      <c r="L12" s="4" t="s">
        <v>225</v>
      </c>
      <c r="M12" s="4" t="str">
        <f t="shared" si="3"/>
        <v>CUMPLIDA INEFECTIVA - Se generó un nuevo hallazgo en la auditoría 102</v>
      </c>
      <c r="N12" s="3" t="s">
        <v>269</v>
      </c>
      <c r="O12" s="3" t="s">
        <v>252</v>
      </c>
      <c r="P12" s="10">
        <v>1</v>
      </c>
      <c r="Q12" s="3"/>
      <c r="R12" s="3"/>
      <c r="S12" s="2"/>
      <c r="T12" s="5"/>
      <c r="U12" s="5"/>
      <c r="V12" s="6"/>
      <c r="W12" s="21"/>
      <c r="X12" s="21"/>
      <c r="Y12" s="21"/>
      <c r="Z12" s="3"/>
      <c r="AA12" s="3"/>
      <c r="AB12" s="2"/>
      <c r="AC12" s="3"/>
      <c r="AD12" s="3"/>
      <c r="AE12" s="2"/>
      <c r="AF12" s="3"/>
      <c r="AG12" s="3"/>
      <c r="AH12" s="2"/>
      <c r="AI12" s="3"/>
      <c r="AJ12" s="3"/>
      <c r="AK12" s="2"/>
      <c r="AL12" s="3"/>
      <c r="AM12" s="3"/>
      <c r="AN12" s="2"/>
      <c r="AO12" s="3"/>
      <c r="AP12" s="3"/>
      <c r="AQ12" s="2"/>
      <c r="AR12" s="3"/>
      <c r="AS12" s="3"/>
      <c r="AT12" s="2"/>
      <c r="AU12" s="3"/>
      <c r="AV12" s="3"/>
      <c r="AW12" s="2"/>
      <c r="AX12" s="5"/>
      <c r="AY12" s="2">
        <f t="shared" si="0"/>
        <v>1</v>
      </c>
      <c r="AZ12" s="11">
        <f t="shared" si="1"/>
        <v>1</v>
      </c>
      <c r="BA12" s="8">
        <f t="shared" si="2"/>
        <v>1</v>
      </c>
      <c r="BB12" s="6" t="s">
        <v>284</v>
      </c>
    </row>
    <row r="13" spans="1:54" ht="90" hidden="1" x14ac:dyDescent="0.25">
      <c r="A13" s="2">
        <v>117</v>
      </c>
      <c r="B13" s="3" t="s">
        <v>27</v>
      </c>
      <c r="C13" s="3" t="s">
        <v>81</v>
      </c>
      <c r="D13" s="3" t="s">
        <v>118</v>
      </c>
      <c r="E13" s="2">
        <v>1</v>
      </c>
      <c r="F13" s="3" t="s">
        <v>148</v>
      </c>
      <c r="G13" s="7" t="s">
        <v>173</v>
      </c>
      <c r="H13" s="7" t="s">
        <v>48</v>
      </c>
      <c r="I13" s="2">
        <v>1</v>
      </c>
      <c r="J13" s="3" t="s">
        <v>207</v>
      </c>
      <c r="K13" s="4" t="s">
        <v>223</v>
      </c>
      <c r="L13" s="4" t="s">
        <v>225</v>
      </c>
      <c r="M13" s="4" t="str">
        <f t="shared" si="3"/>
        <v>CUMPLIDA INEFECTIVA - Se generó un nuevo hallazgo en la auditoría 102</v>
      </c>
      <c r="N13" s="3" t="s">
        <v>269</v>
      </c>
      <c r="O13" s="3" t="s">
        <v>252</v>
      </c>
      <c r="P13" s="10">
        <v>1</v>
      </c>
      <c r="Q13" s="3"/>
      <c r="R13" s="3"/>
      <c r="S13" s="2"/>
      <c r="T13" s="5"/>
      <c r="U13" s="5"/>
      <c r="V13" s="6"/>
      <c r="W13" s="21"/>
      <c r="X13" s="21"/>
      <c r="Y13" s="21"/>
      <c r="Z13" s="3"/>
      <c r="AA13" s="3"/>
      <c r="AB13" s="2"/>
      <c r="AC13" s="3"/>
      <c r="AD13" s="3"/>
      <c r="AE13" s="2"/>
      <c r="AF13" s="3"/>
      <c r="AG13" s="3"/>
      <c r="AH13" s="2"/>
      <c r="AI13" s="3"/>
      <c r="AJ13" s="3"/>
      <c r="AK13" s="2"/>
      <c r="AL13" s="3"/>
      <c r="AM13" s="3"/>
      <c r="AN13" s="2"/>
      <c r="AO13" s="3"/>
      <c r="AP13" s="3"/>
      <c r="AQ13" s="2"/>
      <c r="AR13" s="3"/>
      <c r="AS13" s="3"/>
      <c r="AT13" s="2"/>
      <c r="AU13" s="3"/>
      <c r="AV13" s="3"/>
      <c r="AW13" s="2"/>
      <c r="AX13" s="5"/>
      <c r="AY13" s="2">
        <f t="shared" si="0"/>
        <v>1</v>
      </c>
      <c r="AZ13" s="11">
        <f t="shared" si="1"/>
        <v>1</v>
      </c>
      <c r="BA13" s="8">
        <f>+AZ13/AY13</f>
        <v>1</v>
      </c>
      <c r="BB13" s="6" t="s">
        <v>284</v>
      </c>
    </row>
    <row r="14" spans="1:54" ht="120" hidden="1" x14ac:dyDescent="0.25">
      <c r="A14" s="2">
        <v>117</v>
      </c>
      <c r="B14" s="3" t="s">
        <v>28</v>
      </c>
      <c r="C14" s="3" t="s">
        <v>82</v>
      </c>
      <c r="D14" s="3" t="s">
        <v>119</v>
      </c>
      <c r="E14" s="2">
        <v>1</v>
      </c>
      <c r="F14" s="3" t="s">
        <v>148</v>
      </c>
      <c r="G14" s="7" t="s">
        <v>173</v>
      </c>
      <c r="H14" s="7" t="s">
        <v>48</v>
      </c>
      <c r="I14" s="2">
        <v>1</v>
      </c>
      <c r="J14" s="3" t="s">
        <v>207</v>
      </c>
      <c r="K14" s="4" t="s">
        <v>223</v>
      </c>
      <c r="L14" s="4" t="s">
        <v>225</v>
      </c>
      <c r="M14" s="4" t="str">
        <f t="shared" si="3"/>
        <v>CUMPLIDA INEFECTIVA - Se generó un nuevo hallazgo en la auditoría 102</v>
      </c>
      <c r="N14" s="3" t="s">
        <v>269</v>
      </c>
      <c r="O14" s="3" t="s">
        <v>252</v>
      </c>
      <c r="P14" s="10">
        <v>1</v>
      </c>
      <c r="Q14" s="3"/>
      <c r="R14" s="3"/>
      <c r="S14" s="2"/>
      <c r="T14" s="5"/>
      <c r="U14" s="5"/>
      <c r="V14" s="6"/>
      <c r="W14" s="21"/>
      <c r="X14" s="21"/>
      <c r="Y14" s="21"/>
      <c r="Z14" s="3"/>
      <c r="AA14" s="3"/>
      <c r="AB14" s="2"/>
      <c r="AC14" s="3"/>
      <c r="AD14" s="3"/>
      <c r="AE14" s="2"/>
      <c r="AF14" s="3"/>
      <c r="AG14" s="3"/>
      <c r="AH14" s="2"/>
      <c r="AI14" s="3"/>
      <c r="AJ14" s="3"/>
      <c r="AK14" s="2"/>
      <c r="AL14" s="3"/>
      <c r="AM14" s="3"/>
      <c r="AN14" s="2"/>
      <c r="AO14" s="3"/>
      <c r="AP14" s="3"/>
      <c r="AQ14" s="2"/>
      <c r="AR14" s="3"/>
      <c r="AS14" s="3"/>
      <c r="AT14" s="2"/>
      <c r="AU14" s="3"/>
      <c r="AV14" s="3"/>
      <c r="AW14" s="2"/>
      <c r="AX14" s="5"/>
      <c r="AY14" s="2">
        <f t="shared" si="0"/>
        <v>1</v>
      </c>
      <c r="AZ14" s="11">
        <f t="shared" si="1"/>
        <v>1</v>
      </c>
      <c r="BA14" s="8">
        <f t="shared" si="2"/>
        <v>1</v>
      </c>
      <c r="BB14" s="6" t="s">
        <v>284</v>
      </c>
    </row>
    <row r="15" spans="1:54" ht="90" hidden="1" x14ac:dyDescent="0.25">
      <c r="A15" s="2">
        <v>117</v>
      </c>
      <c r="B15" s="3" t="s">
        <v>29</v>
      </c>
      <c r="C15" s="3" t="s">
        <v>83</v>
      </c>
      <c r="D15" s="3" t="s">
        <v>112</v>
      </c>
      <c r="E15" s="2">
        <v>1</v>
      </c>
      <c r="F15" s="3" t="s">
        <v>148</v>
      </c>
      <c r="G15" s="7" t="s">
        <v>173</v>
      </c>
      <c r="H15" s="7" t="s">
        <v>48</v>
      </c>
      <c r="I15" s="2">
        <v>1</v>
      </c>
      <c r="J15" s="3" t="s">
        <v>207</v>
      </c>
      <c r="K15" s="4" t="s">
        <v>223</v>
      </c>
      <c r="L15" s="4" t="s">
        <v>225</v>
      </c>
      <c r="M15" s="4" t="str">
        <f t="shared" si="3"/>
        <v>CUMPLIDA INEFECTIVA - Se generó un nuevo hallazgo en la auditoría 102</v>
      </c>
      <c r="N15" s="3" t="s">
        <v>269</v>
      </c>
      <c r="O15" s="3" t="s">
        <v>252</v>
      </c>
      <c r="P15" s="10">
        <v>1</v>
      </c>
      <c r="Q15" s="3"/>
      <c r="R15" s="3"/>
      <c r="S15" s="2"/>
      <c r="T15" s="5"/>
      <c r="U15" s="5"/>
      <c r="V15" s="6"/>
      <c r="W15" s="21"/>
      <c r="X15" s="21"/>
      <c r="Y15" s="21"/>
      <c r="Z15" s="3"/>
      <c r="AA15" s="3"/>
      <c r="AB15" s="2"/>
      <c r="AC15" s="3"/>
      <c r="AD15" s="3"/>
      <c r="AE15" s="2"/>
      <c r="AF15" s="3"/>
      <c r="AG15" s="3"/>
      <c r="AH15" s="2"/>
      <c r="AI15" s="3"/>
      <c r="AJ15" s="3"/>
      <c r="AK15" s="2"/>
      <c r="AL15" s="3"/>
      <c r="AM15" s="3"/>
      <c r="AN15" s="2"/>
      <c r="AO15" s="3"/>
      <c r="AP15" s="3"/>
      <c r="AQ15" s="2"/>
      <c r="AR15" s="3"/>
      <c r="AS15" s="3"/>
      <c r="AT15" s="2"/>
      <c r="AU15" s="3"/>
      <c r="AV15" s="3"/>
      <c r="AW15" s="2"/>
      <c r="AX15" s="5"/>
      <c r="AY15" s="2">
        <f t="shared" si="0"/>
        <v>1</v>
      </c>
      <c r="AZ15" s="11">
        <f t="shared" si="1"/>
        <v>1</v>
      </c>
      <c r="BA15" s="8">
        <f t="shared" si="2"/>
        <v>1</v>
      </c>
      <c r="BB15" s="6" t="s">
        <v>284</v>
      </c>
    </row>
    <row r="16" spans="1:54" ht="105" hidden="1" x14ac:dyDescent="0.25">
      <c r="A16" s="2">
        <v>117</v>
      </c>
      <c r="B16" s="3" t="s">
        <v>63</v>
      </c>
      <c r="C16" s="3" t="s">
        <v>84</v>
      </c>
      <c r="D16" s="3" t="s">
        <v>120</v>
      </c>
      <c r="E16" s="2">
        <v>1</v>
      </c>
      <c r="F16" s="3" t="s">
        <v>148</v>
      </c>
      <c r="G16" s="7" t="s">
        <v>173</v>
      </c>
      <c r="H16" s="7" t="s">
        <v>48</v>
      </c>
      <c r="I16" s="2">
        <v>1</v>
      </c>
      <c r="J16" s="3" t="s">
        <v>207</v>
      </c>
      <c r="K16" s="4" t="s">
        <v>223</v>
      </c>
      <c r="L16" s="4" t="s">
        <v>225</v>
      </c>
      <c r="M16" s="4" t="str">
        <f t="shared" si="3"/>
        <v>CUMPLIDA INEFECTIVA - Se generó un nuevo hallazgo en la auditoría 102</v>
      </c>
      <c r="N16" s="3" t="s">
        <v>269</v>
      </c>
      <c r="O16" s="3" t="s">
        <v>252</v>
      </c>
      <c r="P16" s="10">
        <v>1</v>
      </c>
      <c r="Q16" s="3"/>
      <c r="R16" s="3"/>
      <c r="S16" s="2"/>
      <c r="T16" s="5"/>
      <c r="U16" s="5"/>
      <c r="V16" s="6"/>
      <c r="W16" s="21"/>
      <c r="X16" s="21"/>
      <c r="Y16" s="21"/>
      <c r="Z16" s="3"/>
      <c r="AA16" s="3"/>
      <c r="AB16" s="2"/>
      <c r="AC16" s="3"/>
      <c r="AD16" s="3"/>
      <c r="AE16" s="2"/>
      <c r="AF16" s="3"/>
      <c r="AG16" s="3"/>
      <c r="AH16" s="2"/>
      <c r="AI16" s="3"/>
      <c r="AJ16" s="3"/>
      <c r="AK16" s="2"/>
      <c r="AL16" s="3"/>
      <c r="AM16" s="3"/>
      <c r="AN16" s="2"/>
      <c r="AO16" s="3"/>
      <c r="AP16" s="3"/>
      <c r="AQ16" s="2"/>
      <c r="AR16" s="3"/>
      <c r="AS16" s="3"/>
      <c r="AT16" s="2"/>
      <c r="AU16" s="3"/>
      <c r="AV16" s="3"/>
      <c r="AW16" s="2"/>
      <c r="AX16" s="5"/>
      <c r="AY16" s="2">
        <f t="shared" si="0"/>
        <v>1</v>
      </c>
      <c r="AZ16" s="11">
        <f t="shared" si="1"/>
        <v>1</v>
      </c>
      <c r="BA16" s="8">
        <f t="shared" si="2"/>
        <v>1</v>
      </c>
      <c r="BB16" s="6" t="s">
        <v>284</v>
      </c>
    </row>
    <row r="17" spans="1:54" ht="120" hidden="1" x14ac:dyDescent="0.25">
      <c r="A17" s="2">
        <v>117</v>
      </c>
      <c r="B17" s="3" t="s">
        <v>64</v>
      </c>
      <c r="C17" s="3" t="s">
        <v>85</v>
      </c>
      <c r="D17" s="3" t="s">
        <v>112</v>
      </c>
      <c r="E17" s="2">
        <v>1</v>
      </c>
      <c r="F17" s="3" t="s">
        <v>148</v>
      </c>
      <c r="G17" s="7" t="s">
        <v>173</v>
      </c>
      <c r="H17" s="7" t="s">
        <v>48</v>
      </c>
      <c r="I17" s="2">
        <v>1</v>
      </c>
      <c r="J17" s="3" t="s">
        <v>207</v>
      </c>
      <c r="K17" s="4" t="s">
        <v>223</v>
      </c>
      <c r="L17" s="4" t="s">
        <v>225</v>
      </c>
      <c r="M17" s="4" t="str">
        <f t="shared" si="3"/>
        <v>CUMPLIDA INEFECTIVA - Se generó un nuevo hallazgo en la auditoría 102</v>
      </c>
      <c r="N17" s="3" t="s">
        <v>269</v>
      </c>
      <c r="O17" s="3" t="s">
        <v>252</v>
      </c>
      <c r="P17" s="10">
        <v>1</v>
      </c>
      <c r="Q17" s="3"/>
      <c r="R17" s="3"/>
      <c r="S17" s="2"/>
      <c r="T17" s="5"/>
      <c r="U17" s="5"/>
      <c r="V17" s="6"/>
      <c r="W17" s="21"/>
      <c r="X17" s="21"/>
      <c r="Y17" s="21"/>
      <c r="Z17" s="3"/>
      <c r="AA17" s="3"/>
      <c r="AB17" s="2"/>
      <c r="AC17" s="3"/>
      <c r="AD17" s="3"/>
      <c r="AE17" s="2"/>
      <c r="AF17" s="3"/>
      <c r="AG17" s="3"/>
      <c r="AH17" s="2"/>
      <c r="AI17" s="3"/>
      <c r="AJ17" s="3"/>
      <c r="AK17" s="2"/>
      <c r="AL17" s="3"/>
      <c r="AM17" s="3"/>
      <c r="AN17" s="2"/>
      <c r="AO17" s="3"/>
      <c r="AP17" s="3"/>
      <c r="AQ17" s="2"/>
      <c r="AR17" s="3"/>
      <c r="AS17" s="3"/>
      <c r="AT17" s="2"/>
      <c r="AU17" s="3"/>
      <c r="AV17" s="3"/>
      <c r="AW17" s="2"/>
      <c r="AX17" s="5"/>
      <c r="AY17" s="2">
        <f t="shared" si="0"/>
        <v>1</v>
      </c>
      <c r="AZ17" s="11">
        <f t="shared" si="1"/>
        <v>1</v>
      </c>
      <c r="BA17" s="8">
        <f t="shared" si="2"/>
        <v>1</v>
      </c>
      <c r="BB17" s="6" t="s">
        <v>284</v>
      </c>
    </row>
    <row r="18" spans="1:54" ht="105" hidden="1" x14ac:dyDescent="0.25">
      <c r="A18" s="2">
        <v>117</v>
      </c>
      <c r="B18" s="3" t="s">
        <v>65</v>
      </c>
      <c r="C18" s="3" t="s">
        <v>86</v>
      </c>
      <c r="D18" s="3" t="s">
        <v>121</v>
      </c>
      <c r="E18" s="2">
        <v>1</v>
      </c>
      <c r="F18" s="3" t="s">
        <v>152</v>
      </c>
      <c r="G18" s="7" t="s">
        <v>177</v>
      </c>
      <c r="H18" s="7" t="s">
        <v>192</v>
      </c>
      <c r="I18" s="2">
        <v>1</v>
      </c>
      <c r="J18" s="7" t="s">
        <v>210</v>
      </c>
      <c r="K18" s="4" t="s">
        <v>223</v>
      </c>
      <c r="L18" s="4" t="s">
        <v>225</v>
      </c>
      <c r="M18" s="4" t="str">
        <f>BB18</f>
        <v>CUMPLIDA EFECTIVA</v>
      </c>
      <c r="N18" s="3" t="s">
        <v>269</v>
      </c>
      <c r="O18" s="3" t="s">
        <v>271</v>
      </c>
      <c r="P18" s="10">
        <v>1</v>
      </c>
      <c r="Q18" s="3"/>
      <c r="R18" s="3"/>
      <c r="S18" s="2"/>
      <c r="T18" s="5"/>
      <c r="U18" s="5"/>
      <c r="V18" s="6"/>
      <c r="W18" s="21"/>
      <c r="X18" s="21"/>
      <c r="Y18" s="21"/>
      <c r="Z18" s="3"/>
      <c r="AA18" s="3"/>
      <c r="AB18" s="2"/>
      <c r="AC18" s="3"/>
      <c r="AD18" s="3"/>
      <c r="AE18" s="2"/>
      <c r="AF18" s="3"/>
      <c r="AG18" s="3"/>
      <c r="AH18" s="2"/>
      <c r="AI18" s="3"/>
      <c r="AJ18" s="3"/>
      <c r="AK18" s="2"/>
      <c r="AL18" s="3"/>
      <c r="AM18" s="3"/>
      <c r="AN18" s="2"/>
      <c r="AO18" s="3"/>
      <c r="AP18" s="3"/>
      <c r="AQ18" s="2"/>
      <c r="AR18" s="3"/>
      <c r="AS18" s="3"/>
      <c r="AT18" s="2"/>
      <c r="AU18" s="3"/>
      <c r="AV18" s="3"/>
      <c r="AW18" s="2"/>
      <c r="AX18" s="5"/>
      <c r="AY18" s="2">
        <f t="shared" si="0"/>
        <v>1</v>
      </c>
      <c r="AZ18" s="11">
        <f t="shared" si="1"/>
        <v>1</v>
      </c>
      <c r="BA18" s="8">
        <f t="shared" si="2"/>
        <v>1</v>
      </c>
      <c r="BB18" s="6" t="s">
        <v>282</v>
      </c>
    </row>
    <row r="19" spans="1:54" ht="105" hidden="1" x14ac:dyDescent="0.25">
      <c r="A19" s="2">
        <v>118</v>
      </c>
      <c r="B19" s="3" t="s">
        <v>66</v>
      </c>
      <c r="C19" s="3" t="s">
        <v>87</v>
      </c>
      <c r="D19" s="3" t="s">
        <v>122</v>
      </c>
      <c r="E19" s="2">
        <v>1</v>
      </c>
      <c r="F19" s="3" t="s">
        <v>153</v>
      </c>
      <c r="G19" s="7" t="s">
        <v>178</v>
      </c>
      <c r="H19" s="7" t="s">
        <v>193</v>
      </c>
      <c r="I19" s="2">
        <v>2</v>
      </c>
      <c r="J19" s="7" t="s">
        <v>211</v>
      </c>
      <c r="K19" s="4" t="s">
        <v>227</v>
      </c>
      <c r="L19" s="4" t="s">
        <v>228</v>
      </c>
      <c r="M19" s="4" t="s">
        <v>237</v>
      </c>
      <c r="N19" s="3" t="s">
        <v>250</v>
      </c>
      <c r="O19" s="3" t="s">
        <v>253</v>
      </c>
      <c r="P19" s="10">
        <v>4</v>
      </c>
      <c r="Q19" s="3"/>
      <c r="R19" s="3"/>
      <c r="S19" s="2"/>
      <c r="T19" s="5"/>
      <c r="U19" s="5"/>
      <c r="V19" s="6"/>
      <c r="W19" s="21"/>
      <c r="X19" s="21"/>
      <c r="Y19" s="21"/>
      <c r="Z19" s="3"/>
      <c r="AA19" s="3"/>
      <c r="AB19" s="2"/>
      <c r="AC19" s="3"/>
      <c r="AD19" s="3"/>
      <c r="AE19" s="2"/>
      <c r="AF19" s="3"/>
      <c r="AG19" s="3"/>
      <c r="AH19" s="2"/>
      <c r="AI19" s="3"/>
      <c r="AJ19" s="3"/>
      <c r="AK19" s="2"/>
      <c r="AL19" s="3"/>
      <c r="AM19" s="3"/>
      <c r="AN19" s="2"/>
      <c r="AO19" s="3"/>
      <c r="AP19" s="3"/>
      <c r="AQ19" s="2"/>
      <c r="AR19" s="3"/>
      <c r="AS19" s="3"/>
      <c r="AT19" s="2"/>
      <c r="AU19" s="3"/>
      <c r="AV19" s="3"/>
      <c r="AW19" s="2"/>
      <c r="AX19" s="5"/>
      <c r="AY19" s="2">
        <v>2</v>
      </c>
      <c r="AZ19" s="11">
        <f>((AW19+AT19+AQ19+AN19+AK19+AH19+AE19+AB19+Y19+V19+S19+P19))</f>
        <v>4</v>
      </c>
      <c r="BA19" s="8">
        <f t="shared" si="2"/>
        <v>2</v>
      </c>
      <c r="BB19" s="6" t="s">
        <v>237</v>
      </c>
    </row>
    <row r="20" spans="1:54" ht="90" hidden="1" x14ac:dyDescent="0.25">
      <c r="A20" s="2">
        <v>118</v>
      </c>
      <c r="B20" s="3" t="s">
        <v>58</v>
      </c>
      <c r="C20" s="3" t="s">
        <v>88</v>
      </c>
      <c r="D20" s="3" t="s">
        <v>123</v>
      </c>
      <c r="E20" s="2">
        <v>1</v>
      </c>
      <c r="F20" s="3" t="s">
        <v>154</v>
      </c>
      <c r="G20" s="7" t="s">
        <v>178</v>
      </c>
      <c r="H20" s="7" t="s">
        <v>185</v>
      </c>
      <c r="I20" s="2">
        <v>1</v>
      </c>
      <c r="J20" s="7" t="s">
        <v>212</v>
      </c>
      <c r="K20" s="4" t="s">
        <v>227</v>
      </c>
      <c r="L20" s="4" t="s">
        <v>228</v>
      </c>
      <c r="M20" s="4" t="str">
        <f>BB20</f>
        <v>CUMPLIDA EFECTIVA</v>
      </c>
      <c r="N20" s="3" t="s">
        <v>254</v>
      </c>
      <c r="O20" s="3" t="s">
        <v>255</v>
      </c>
      <c r="P20" s="10">
        <v>1</v>
      </c>
      <c r="Q20" s="3"/>
      <c r="R20" s="3"/>
      <c r="S20" s="2"/>
      <c r="T20" s="5"/>
      <c r="U20" s="5"/>
      <c r="V20" s="6"/>
      <c r="W20" s="21"/>
      <c r="X20" s="21"/>
      <c r="Y20" s="21"/>
      <c r="Z20" s="3"/>
      <c r="AA20" s="3"/>
      <c r="AB20" s="2"/>
      <c r="AC20" s="3"/>
      <c r="AD20" s="3"/>
      <c r="AE20" s="2"/>
      <c r="AF20" s="3"/>
      <c r="AG20" s="3"/>
      <c r="AH20" s="2"/>
      <c r="AI20" s="3"/>
      <c r="AJ20" s="3"/>
      <c r="AK20" s="2"/>
      <c r="AL20" s="3"/>
      <c r="AM20" s="3"/>
      <c r="AN20" s="2"/>
      <c r="AO20" s="3"/>
      <c r="AP20" s="3"/>
      <c r="AQ20" s="2"/>
      <c r="AR20" s="3"/>
      <c r="AS20" s="3"/>
      <c r="AT20" s="2"/>
      <c r="AU20" s="3"/>
      <c r="AV20" s="3"/>
      <c r="AW20" s="2"/>
      <c r="AX20" s="5"/>
      <c r="AY20" s="2">
        <v>1</v>
      </c>
      <c r="AZ20" s="11">
        <f>((AW20+AT20+AQ20+AN20+AK20+AH20+AE20+AB20+Y20+V20+S20+P20))</f>
        <v>1</v>
      </c>
      <c r="BA20" s="8">
        <f t="shared" si="2"/>
        <v>1</v>
      </c>
      <c r="BB20" s="6" t="s">
        <v>282</v>
      </c>
    </row>
    <row r="21" spans="1:54" ht="90" hidden="1" x14ac:dyDescent="0.25">
      <c r="A21" s="2">
        <v>118</v>
      </c>
      <c r="B21" s="3" t="s">
        <v>23</v>
      </c>
      <c r="C21" s="3" t="s">
        <v>89</v>
      </c>
      <c r="D21" s="3" t="s">
        <v>124</v>
      </c>
      <c r="E21" s="2">
        <v>1</v>
      </c>
      <c r="F21" s="3" t="s">
        <v>155</v>
      </c>
      <c r="G21" s="7" t="s">
        <v>179</v>
      </c>
      <c r="H21" s="7" t="s">
        <v>194</v>
      </c>
      <c r="I21" s="2">
        <v>4</v>
      </c>
      <c r="J21" s="7" t="s">
        <v>213</v>
      </c>
      <c r="K21" s="4" t="s">
        <v>227</v>
      </c>
      <c r="L21" s="4" t="s">
        <v>228</v>
      </c>
      <c r="M21" s="4" t="s">
        <v>237</v>
      </c>
      <c r="N21" s="3" t="s">
        <v>254</v>
      </c>
      <c r="O21" s="3" t="s">
        <v>256</v>
      </c>
      <c r="P21" s="10">
        <v>4</v>
      </c>
      <c r="Q21" s="3"/>
      <c r="R21" s="3"/>
      <c r="S21" s="2"/>
      <c r="T21" s="5"/>
      <c r="U21" s="5"/>
      <c r="V21" s="6"/>
      <c r="W21" s="21"/>
      <c r="X21" s="21"/>
      <c r="Y21" s="21"/>
      <c r="Z21" s="3"/>
      <c r="AA21" s="3"/>
      <c r="AB21" s="2"/>
      <c r="AC21" s="3"/>
      <c r="AD21" s="3"/>
      <c r="AE21" s="2"/>
      <c r="AF21" s="3"/>
      <c r="AG21" s="3"/>
      <c r="AH21" s="2"/>
      <c r="AI21" s="3"/>
      <c r="AJ21" s="3"/>
      <c r="AK21" s="2"/>
      <c r="AL21" s="3"/>
      <c r="AM21" s="3"/>
      <c r="AN21" s="2"/>
      <c r="AO21" s="3"/>
      <c r="AP21" s="3"/>
      <c r="AQ21" s="2"/>
      <c r="AR21" s="3"/>
      <c r="AS21" s="3"/>
      <c r="AT21" s="2"/>
      <c r="AU21" s="3"/>
      <c r="AV21" s="3"/>
      <c r="AW21" s="2"/>
      <c r="AX21" s="5"/>
      <c r="AY21" s="2">
        <f>I21</f>
        <v>4</v>
      </c>
      <c r="AZ21" s="11">
        <f>((AW21+AT21+AQ21+AN21+AK21+AH21+AE21+AB21+Y21+V21+S21+P21))</f>
        <v>4</v>
      </c>
      <c r="BA21" s="8">
        <f t="shared" si="2"/>
        <v>1</v>
      </c>
      <c r="BB21" s="6" t="s">
        <v>237</v>
      </c>
    </row>
    <row r="22" spans="1:54" ht="105" hidden="1" x14ac:dyDescent="0.25">
      <c r="A22" s="2">
        <v>118</v>
      </c>
      <c r="B22" s="3" t="s">
        <v>24</v>
      </c>
      <c r="C22" s="3" t="s">
        <v>90</v>
      </c>
      <c r="D22" s="3" t="s">
        <v>125</v>
      </c>
      <c r="E22" s="2">
        <v>1</v>
      </c>
      <c r="F22" s="3" t="s">
        <v>155</v>
      </c>
      <c r="G22" s="7" t="s">
        <v>180</v>
      </c>
      <c r="H22" s="7" t="s">
        <v>195</v>
      </c>
      <c r="I22" s="2">
        <v>4</v>
      </c>
      <c r="J22" s="7" t="s">
        <v>213</v>
      </c>
      <c r="K22" s="4" t="s">
        <v>227</v>
      </c>
      <c r="L22" s="4" t="s">
        <v>228</v>
      </c>
      <c r="M22" s="4" t="s">
        <v>237</v>
      </c>
      <c r="N22" s="3" t="s">
        <v>254</v>
      </c>
      <c r="O22" s="3" t="s">
        <v>256</v>
      </c>
      <c r="P22" s="10">
        <v>4</v>
      </c>
      <c r="Q22" s="3"/>
      <c r="R22" s="3"/>
      <c r="S22" s="2"/>
      <c r="T22" s="5"/>
      <c r="U22" s="5"/>
      <c r="V22" s="6"/>
      <c r="W22" s="21"/>
      <c r="X22" s="21"/>
      <c r="Y22" s="21"/>
      <c r="Z22" s="3"/>
      <c r="AA22" s="3"/>
      <c r="AB22" s="2"/>
      <c r="AC22" s="3"/>
      <c r="AD22" s="3"/>
      <c r="AE22" s="2"/>
      <c r="AF22" s="3"/>
      <c r="AG22" s="3"/>
      <c r="AH22" s="2"/>
      <c r="AI22" s="3"/>
      <c r="AJ22" s="3"/>
      <c r="AK22" s="2"/>
      <c r="AL22" s="3"/>
      <c r="AM22" s="3"/>
      <c r="AN22" s="2"/>
      <c r="AO22" s="3"/>
      <c r="AP22" s="3"/>
      <c r="AQ22" s="2"/>
      <c r="AR22" s="3"/>
      <c r="AS22" s="3"/>
      <c r="AT22" s="2"/>
      <c r="AU22" s="3"/>
      <c r="AV22" s="3"/>
      <c r="AW22" s="2"/>
      <c r="AX22" s="5"/>
      <c r="AY22" s="2">
        <f>I22</f>
        <v>4</v>
      </c>
      <c r="AZ22" s="11">
        <f t="shared" ref="AZ22:AZ31" si="4">((AW22+AT22+AQ22+AN22+AK22+AH22+AE22+AB22+Y22+V22+S22+P22))</f>
        <v>4</v>
      </c>
      <c r="BA22" s="8">
        <f t="shared" si="2"/>
        <v>1</v>
      </c>
      <c r="BB22" s="6" t="s">
        <v>237</v>
      </c>
    </row>
    <row r="23" spans="1:54" ht="105" hidden="1" x14ac:dyDescent="0.25">
      <c r="A23" s="2">
        <v>118</v>
      </c>
      <c r="B23" s="3" t="s">
        <v>25</v>
      </c>
      <c r="C23" s="3" t="s">
        <v>91</v>
      </c>
      <c r="D23" s="3" t="s">
        <v>126</v>
      </c>
      <c r="E23" s="2">
        <v>1</v>
      </c>
      <c r="F23" s="3" t="s">
        <v>156</v>
      </c>
      <c r="G23" s="7" t="s">
        <v>181</v>
      </c>
      <c r="H23" s="7" t="s">
        <v>196</v>
      </c>
      <c r="I23" s="2">
        <v>4</v>
      </c>
      <c r="J23" s="7" t="s">
        <v>214</v>
      </c>
      <c r="K23" s="4" t="s">
        <v>227</v>
      </c>
      <c r="L23" s="4" t="s">
        <v>228</v>
      </c>
      <c r="M23" s="4" t="str">
        <f>BB23</f>
        <v>CUMPLIDA INEFECTIVA</v>
      </c>
      <c r="N23" s="3" t="s">
        <v>258</v>
      </c>
      <c r="O23" s="3" t="s">
        <v>257</v>
      </c>
      <c r="P23" s="10">
        <v>1</v>
      </c>
      <c r="Q23" s="3"/>
      <c r="R23" s="3"/>
      <c r="S23" s="2"/>
      <c r="T23" s="5"/>
      <c r="U23" s="5"/>
      <c r="V23" s="6"/>
      <c r="W23" s="21"/>
      <c r="X23" s="21"/>
      <c r="Y23" s="21"/>
      <c r="Z23" s="3"/>
      <c r="AA23" s="3"/>
      <c r="AB23" s="2"/>
      <c r="AC23" s="3"/>
      <c r="AD23" s="3"/>
      <c r="AE23" s="2"/>
      <c r="AF23" s="3"/>
      <c r="AG23" s="3"/>
      <c r="AH23" s="2"/>
      <c r="AI23" s="3"/>
      <c r="AJ23" s="3"/>
      <c r="AK23" s="2"/>
      <c r="AL23" s="3"/>
      <c r="AM23" s="3"/>
      <c r="AN23" s="2"/>
      <c r="AO23" s="3"/>
      <c r="AP23" s="3"/>
      <c r="AQ23" s="2"/>
      <c r="AR23" s="3"/>
      <c r="AS23" s="3"/>
      <c r="AT23" s="2"/>
      <c r="AU23" s="3"/>
      <c r="AV23" s="3"/>
      <c r="AW23" s="2"/>
      <c r="AX23" s="5"/>
      <c r="AY23" s="2">
        <f>I23</f>
        <v>4</v>
      </c>
      <c r="AZ23" s="11">
        <f t="shared" si="4"/>
        <v>1</v>
      </c>
      <c r="BA23" s="8">
        <f t="shared" si="2"/>
        <v>0.25</v>
      </c>
      <c r="BB23" s="6" t="s">
        <v>283</v>
      </c>
    </row>
    <row r="24" spans="1:54" ht="105" hidden="1" x14ac:dyDescent="0.25">
      <c r="A24" s="2">
        <v>118</v>
      </c>
      <c r="B24" s="3" t="s">
        <v>26</v>
      </c>
      <c r="C24" s="3" t="s">
        <v>92</v>
      </c>
      <c r="D24" s="3" t="s">
        <v>127</v>
      </c>
      <c r="E24" s="2">
        <v>1</v>
      </c>
      <c r="F24" s="3" t="s">
        <v>156</v>
      </c>
      <c r="G24" s="7" t="s">
        <v>181</v>
      </c>
      <c r="H24" s="7" t="s">
        <v>196</v>
      </c>
      <c r="I24" s="2">
        <v>4</v>
      </c>
      <c r="J24" s="7" t="s">
        <v>214</v>
      </c>
      <c r="K24" s="4" t="s">
        <v>227</v>
      </c>
      <c r="L24" s="4" t="s">
        <v>228</v>
      </c>
      <c r="M24" s="4" t="str">
        <f>BB24</f>
        <v>CUMPLIDA INEFECTIVA</v>
      </c>
      <c r="N24" s="3" t="s">
        <v>258</v>
      </c>
      <c r="O24" s="3" t="s">
        <v>257</v>
      </c>
      <c r="P24" s="10">
        <v>1</v>
      </c>
      <c r="Q24" s="3"/>
      <c r="R24" s="3"/>
      <c r="S24" s="2"/>
      <c r="T24" s="5"/>
      <c r="U24" s="5"/>
      <c r="V24" s="6"/>
      <c r="W24" s="21"/>
      <c r="X24" s="21"/>
      <c r="Y24" s="21"/>
      <c r="Z24" s="3"/>
      <c r="AA24" s="3"/>
      <c r="AB24" s="2"/>
      <c r="AC24" s="3"/>
      <c r="AD24" s="3"/>
      <c r="AE24" s="2"/>
      <c r="AF24" s="3"/>
      <c r="AG24" s="3"/>
      <c r="AH24" s="2"/>
      <c r="AI24" s="3"/>
      <c r="AJ24" s="3"/>
      <c r="AK24" s="2"/>
      <c r="AL24" s="3"/>
      <c r="AM24" s="3"/>
      <c r="AN24" s="2"/>
      <c r="AO24" s="3"/>
      <c r="AP24" s="3"/>
      <c r="AQ24" s="2"/>
      <c r="AR24" s="3"/>
      <c r="AS24" s="3"/>
      <c r="AT24" s="2"/>
      <c r="AU24" s="3"/>
      <c r="AV24" s="3"/>
      <c r="AW24" s="2"/>
      <c r="AX24" s="5"/>
      <c r="AY24" s="2">
        <f t="shared" ref="AY24:AY40" si="5">I24</f>
        <v>4</v>
      </c>
      <c r="AZ24" s="11">
        <f t="shared" si="4"/>
        <v>1</v>
      </c>
      <c r="BA24" s="8">
        <f t="shared" si="2"/>
        <v>0.25</v>
      </c>
      <c r="BB24" s="6" t="s">
        <v>283</v>
      </c>
    </row>
    <row r="25" spans="1:54" ht="60" hidden="1" x14ac:dyDescent="0.25">
      <c r="A25" s="2">
        <v>118</v>
      </c>
      <c r="B25" s="3" t="s">
        <v>27</v>
      </c>
      <c r="C25" s="3" t="s">
        <v>93</v>
      </c>
      <c r="D25" s="3" t="s">
        <v>128</v>
      </c>
      <c r="E25" s="2">
        <v>1</v>
      </c>
      <c r="F25" s="3" t="s">
        <v>156</v>
      </c>
      <c r="G25" s="7" t="s">
        <v>181</v>
      </c>
      <c r="H25" s="7" t="s">
        <v>196</v>
      </c>
      <c r="I25" s="2">
        <v>4</v>
      </c>
      <c r="J25" s="7" t="s">
        <v>214</v>
      </c>
      <c r="K25" s="4" t="s">
        <v>227</v>
      </c>
      <c r="L25" s="4" t="s">
        <v>228</v>
      </c>
      <c r="M25" s="4" t="str">
        <f>BB25</f>
        <v>CUMPLIDA INEFECTIVA</v>
      </c>
      <c r="N25" s="3" t="s">
        <v>258</v>
      </c>
      <c r="O25" s="3" t="s">
        <v>257</v>
      </c>
      <c r="P25" s="10">
        <v>1</v>
      </c>
      <c r="Q25" s="3"/>
      <c r="R25" s="3"/>
      <c r="S25" s="2"/>
      <c r="T25" s="5"/>
      <c r="U25" s="5"/>
      <c r="V25" s="6"/>
      <c r="W25" s="21"/>
      <c r="X25" s="21"/>
      <c r="Y25" s="21"/>
      <c r="Z25" s="3"/>
      <c r="AA25" s="3"/>
      <c r="AB25" s="2"/>
      <c r="AC25" s="3"/>
      <c r="AD25" s="3"/>
      <c r="AE25" s="2"/>
      <c r="AF25" s="3"/>
      <c r="AG25" s="3"/>
      <c r="AH25" s="2"/>
      <c r="AI25" s="3"/>
      <c r="AJ25" s="3"/>
      <c r="AK25" s="2"/>
      <c r="AL25" s="3"/>
      <c r="AM25" s="3"/>
      <c r="AN25" s="2"/>
      <c r="AO25" s="3"/>
      <c r="AP25" s="3"/>
      <c r="AQ25" s="2"/>
      <c r="AR25" s="3"/>
      <c r="AS25" s="3"/>
      <c r="AT25" s="2"/>
      <c r="AU25" s="3"/>
      <c r="AV25" s="3"/>
      <c r="AW25" s="2"/>
      <c r="AX25" s="5"/>
      <c r="AY25" s="2">
        <f t="shared" si="5"/>
        <v>4</v>
      </c>
      <c r="AZ25" s="11">
        <f t="shared" si="4"/>
        <v>1</v>
      </c>
      <c r="BA25" s="8">
        <f t="shared" si="2"/>
        <v>0.25</v>
      </c>
      <c r="BB25" s="6" t="s">
        <v>283</v>
      </c>
    </row>
    <row r="26" spans="1:54" ht="105" hidden="1" x14ac:dyDescent="0.25">
      <c r="A26" s="2">
        <v>118</v>
      </c>
      <c r="B26" s="3" t="s">
        <v>28</v>
      </c>
      <c r="C26" s="3" t="s">
        <v>94</v>
      </c>
      <c r="D26" s="3" t="s">
        <v>129</v>
      </c>
      <c r="E26" s="2">
        <v>1</v>
      </c>
      <c r="F26" s="3" t="s">
        <v>156</v>
      </c>
      <c r="G26" s="7" t="s">
        <v>181</v>
      </c>
      <c r="H26" s="7" t="s">
        <v>196</v>
      </c>
      <c r="I26" s="2">
        <v>4</v>
      </c>
      <c r="J26" s="7" t="s">
        <v>214</v>
      </c>
      <c r="K26" s="4" t="s">
        <v>227</v>
      </c>
      <c r="L26" s="4" t="s">
        <v>228</v>
      </c>
      <c r="M26" s="4" t="s">
        <v>237</v>
      </c>
      <c r="N26" s="3" t="s">
        <v>258</v>
      </c>
      <c r="O26" s="3" t="s">
        <v>257</v>
      </c>
      <c r="P26" s="10">
        <v>1</v>
      </c>
      <c r="Q26" s="3"/>
      <c r="R26" s="3"/>
      <c r="S26" s="2"/>
      <c r="T26" s="5"/>
      <c r="U26" s="5"/>
      <c r="V26" s="6"/>
      <c r="W26" s="21"/>
      <c r="X26" s="21"/>
      <c r="Y26" s="21"/>
      <c r="Z26" s="3"/>
      <c r="AA26" s="3"/>
      <c r="AB26" s="2"/>
      <c r="AC26" s="3"/>
      <c r="AD26" s="3"/>
      <c r="AE26" s="2"/>
      <c r="AF26" s="3"/>
      <c r="AG26" s="3"/>
      <c r="AH26" s="2"/>
      <c r="AI26" s="3"/>
      <c r="AJ26" s="3"/>
      <c r="AK26" s="2"/>
      <c r="AL26" s="3"/>
      <c r="AM26" s="3"/>
      <c r="AN26" s="2"/>
      <c r="AO26" s="3"/>
      <c r="AP26" s="3"/>
      <c r="AQ26" s="2"/>
      <c r="AR26" s="3"/>
      <c r="AS26" s="3"/>
      <c r="AT26" s="2"/>
      <c r="AU26" s="3"/>
      <c r="AV26" s="3"/>
      <c r="AW26" s="2"/>
      <c r="AX26" s="5"/>
      <c r="AY26" s="2">
        <f t="shared" si="5"/>
        <v>4</v>
      </c>
      <c r="AZ26" s="11">
        <f t="shared" si="4"/>
        <v>1</v>
      </c>
      <c r="BA26" s="8">
        <f t="shared" si="2"/>
        <v>0.25</v>
      </c>
      <c r="BB26" s="6" t="s">
        <v>237</v>
      </c>
    </row>
    <row r="27" spans="1:54" ht="105" hidden="1" x14ac:dyDescent="0.25">
      <c r="A27" s="2">
        <v>118</v>
      </c>
      <c r="B27" s="3" t="s">
        <v>29</v>
      </c>
      <c r="C27" s="3" t="s">
        <v>95</v>
      </c>
      <c r="D27" s="3" t="s">
        <v>130</v>
      </c>
      <c r="E27" s="2">
        <v>1</v>
      </c>
      <c r="F27" s="3" t="s">
        <v>156</v>
      </c>
      <c r="G27" s="7" t="s">
        <v>181</v>
      </c>
      <c r="H27" s="7" t="s">
        <v>196</v>
      </c>
      <c r="I27" s="2">
        <v>4</v>
      </c>
      <c r="J27" s="7" t="s">
        <v>214</v>
      </c>
      <c r="K27" s="4" t="s">
        <v>227</v>
      </c>
      <c r="L27" s="4" t="s">
        <v>228</v>
      </c>
      <c r="M27" s="4" t="str">
        <f>BB27</f>
        <v>CUMPLIDA INEFECTIVA</v>
      </c>
      <c r="N27" s="3" t="s">
        <v>258</v>
      </c>
      <c r="O27" s="3" t="s">
        <v>257</v>
      </c>
      <c r="P27" s="10">
        <v>1</v>
      </c>
      <c r="Q27" s="3"/>
      <c r="R27" s="3"/>
      <c r="S27" s="2"/>
      <c r="T27" s="5"/>
      <c r="U27" s="5"/>
      <c r="V27" s="6"/>
      <c r="W27" s="21"/>
      <c r="X27" s="21"/>
      <c r="Y27" s="21"/>
      <c r="Z27" s="3"/>
      <c r="AA27" s="3"/>
      <c r="AB27" s="2"/>
      <c r="AC27" s="3"/>
      <c r="AD27" s="3"/>
      <c r="AE27" s="2"/>
      <c r="AF27" s="3"/>
      <c r="AG27" s="3"/>
      <c r="AH27" s="2"/>
      <c r="AI27" s="3"/>
      <c r="AJ27" s="3"/>
      <c r="AK27" s="2"/>
      <c r="AL27" s="3"/>
      <c r="AM27" s="3"/>
      <c r="AN27" s="2"/>
      <c r="AO27" s="3"/>
      <c r="AP27" s="3"/>
      <c r="AQ27" s="2"/>
      <c r="AR27" s="3"/>
      <c r="AS27" s="3"/>
      <c r="AT27" s="2"/>
      <c r="AU27" s="3"/>
      <c r="AV27" s="3"/>
      <c r="AW27" s="2"/>
      <c r="AX27" s="5"/>
      <c r="AY27" s="2">
        <f t="shared" si="5"/>
        <v>4</v>
      </c>
      <c r="AZ27" s="11">
        <f t="shared" si="4"/>
        <v>1</v>
      </c>
      <c r="BA27" s="8">
        <f t="shared" si="2"/>
        <v>0.25</v>
      </c>
      <c r="BB27" s="6" t="s">
        <v>283</v>
      </c>
    </row>
    <row r="28" spans="1:54" ht="75" hidden="1" x14ac:dyDescent="0.25">
      <c r="A28" s="2">
        <v>118</v>
      </c>
      <c r="B28" s="3" t="s">
        <v>63</v>
      </c>
      <c r="C28" s="3" t="s">
        <v>96</v>
      </c>
      <c r="D28" s="3" t="s">
        <v>131</v>
      </c>
      <c r="E28" s="2">
        <v>1</v>
      </c>
      <c r="F28" s="3" t="s">
        <v>157</v>
      </c>
      <c r="G28" s="7" t="s">
        <v>182</v>
      </c>
      <c r="H28" s="7" t="s">
        <v>197</v>
      </c>
      <c r="I28" s="2">
        <v>12</v>
      </c>
      <c r="J28" s="7" t="s">
        <v>215</v>
      </c>
      <c r="K28" s="4" t="s">
        <v>227</v>
      </c>
      <c r="L28" s="4" t="s">
        <v>228</v>
      </c>
      <c r="M28" s="4" t="str">
        <f>BB28</f>
        <v>CUMPLIDA INEFECTIVA</v>
      </c>
      <c r="N28" s="3" t="s">
        <v>254</v>
      </c>
      <c r="O28" s="3" t="s">
        <v>259</v>
      </c>
      <c r="P28" s="10">
        <v>12</v>
      </c>
      <c r="Q28" s="3"/>
      <c r="R28" s="3"/>
      <c r="S28" s="2"/>
      <c r="T28" s="5"/>
      <c r="U28" s="5"/>
      <c r="V28" s="6"/>
      <c r="W28" s="21"/>
      <c r="X28" s="21"/>
      <c r="Y28" s="21"/>
      <c r="Z28" s="3"/>
      <c r="AA28" s="3"/>
      <c r="AB28" s="2"/>
      <c r="AC28" s="3"/>
      <c r="AD28" s="3"/>
      <c r="AE28" s="2"/>
      <c r="AF28" s="3"/>
      <c r="AG28" s="3"/>
      <c r="AH28" s="2"/>
      <c r="AI28" s="3"/>
      <c r="AJ28" s="3"/>
      <c r="AK28" s="2"/>
      <c r="AL28" s="3"/>
      <c r="AM28" s="3"/>
      <c r="AN28" s="2"/>
      <c r="AO28" s="3"/>
      <c r="AP28" s="3"/>
      <c r="AQ28" s="2"/>
      <c r="AR28" s="3"/>
      <c r="AS28" s="3"/>
      <c r="AT28" s="2"/>
      <c r="AU28" s="3"/>
      <c r="AV28" s="3"/>
      <c r="AW28" s="2"/>
      <c r="AX28" s="5"/>
      <c r="AY28" s="2">
        <f t="shared" si="5"/>
        <v>12</v>
      </c>
      <c r="AZ28" s="11">
        <f t="shared" si="4"/>
        <v>12</v>
      </c>
      <c r="BA28" s="8">
        <f t="shared" si="2"/>
        <v>1</v>
      </c>
      <c r="BB28" s="6" t="s">
        <v>283</v>
      </c>
    </row>
    <row r="29" spans="1:54" ht="75" hidden="1" x14ac:dyDescent="0.25">
      <c r="A29" s="2">
        <v>118</v>
      </c>
      <c r="B29" s="3" t="s">
        <v>64</v>
      </c>
      <c r="C29" s="3" t="s">
        <v>97</v>
      </c>
      <c r="D29" s="3" t="s">
        <v>132</v>
      </c>
      <c r="E29" s="2">
        <v>1</v>
      </c>
      <c r="F29" s="3" t="s">
        <v>158</v>
      </c>
      <c r="G29" s="7" t="s">
        <v>183</v>
      </c>
      <c r="H29" s="7" t="s">
        <v>198</v>
      </c>
      <c r="I29" s="2">
        <v>1</v>
      </c>
      <c r="J29" s="7" t="s">
        <v>216</v>
      </c>
      <c r="K29" s="4" t="s">
        <v>227</v>
      </c>
      <c r="L29" s="4" t="s">
        <v>228</v>
      </c>
      <c r="M29" s="4" t="str">
        <f>BB29</f>
        <v>CUMPLIDA EFECTIVA</v>
      </c>
      <c r="N29" s="3" t="s">
        <v>258</v>
      </c>
      <c r="O29" s="3" t="s">
        <v>260</v>
      </c>
      <c r="P29" s="10">
        <v>1</v>
      </c>
      <c r="Q29" s="3"/>
      <c r="R29" s="3"/>
      <c r="S29" s="2"/>
      <c r="T29" s="5"/>
      <c r="U29" s="5"/>
      <c r="V29" s="6"/>
      <c r="W29" s="21"/>
      <c r="X29" s="21"/>
      <c r="Y29" s="21"/>
      <c r="Z29" s="3"/>
      <c r="AA29" s="3"/>
      <c r="AB29" s="2"/>
      <c r="AC29" s="3"/>
      <c r="AD29" s="3"/>
      <c r="AE29" s="2"/>
      <c r="AF29" s="3"/>
      <c r="AG29" s="3"/>
      <c r="AH29" s="2"/>
      <c r="AI29" s="3"/>
      <c r="AJ29" s="3"/>
      <c r="AK29" s="2"/>
      <c r="AL29" s="3"/>
      <c r="AM29" s="3"/>
      <c r="AN29" s="2"/>
      <c r="AO29" s="3"/>
      <c r="AP29" s="3"/>
      <c r="AQ29" s="2"/>
      <c r="AR29" s="3"/>
      <c r="AS29" s="3"/>
      <c r="AT29" s="2"/>
      <c r="AU29" s="3"/>
      <c r="AV29" s="3"/>
      <c r="AW29" s="2"/>
      <c r="AX29" s="5"/>
      <c r="AY29" s="2">
        <f t="shared" si="5"/>
        <v>1</v>
      </c>
      <c r="AZ29" s="11">
        <f t="shared" si="4"/>
        <v>1</v>
      </c>
      <c r="BA29" s="8">
        <f t="shared" si="2"/>
        <v>1</v>
      </c>
      <c r="BB29" s="6" t="s">
        <v>282</v>
      </c>
    </row>
    <row r="30" spans="1:54" ht="75" hidden="1" x14ac:dyDescent="0.25">
      <c r="A30" s="2">
        <v>118</v>
      </c>
      <c r="B30" s="3" t="s">
        <v>64</v>
      </c>
      <c r="C30" s="3" t="s">
        <v>97</v>
      </c>
      <c r="D30" s="3" t="s">
        <v>133</v>
      </c>
      <c r="E30" s="2">
        <v>2</v>
      </c>
      <c r="F30" s="3" t="s">
        <v>159</v>
      </c>
      <c r="G30" s="7" t="s">
        <v>183</v>
      </c>
      <c r="H30" s="7" t="s">
        <v>198</v>
      </c>
      <c r="I30" s="2">
        <v>1</v>
      </c>
      <c r="J30" s="7" t="s">
        <v>216</v>
      </c>
      <c r="K30" s="4" t="s">
        <v>227</v>
      </c>
      <c r="L30" s="4" t="s">
        <v>228</v>
      </c>
      <c r="M30" s="4" t="str">
        <f>BB30</f>
        <v>CUMPLIDA EFECTIVA</v>
      </c>
      <c r="N30" s="3" t="s">
        <v>261</v>
      </c>
      <c r="O30" s="3" t="s">
        <v>260</v>
      </c>
      <c r="P30" s="10">
        <v>1</v>
      </c>
      <c r="Q30" s="3"/>
      <c r="R30" s="3"/>
      <c r="S30" s="2"/>
      <c r="T30" s="5"/>
      <c r="U30" s="5"/>
      <c r="V30" s="6"/>
      <c r="W30" s="21"/>
      <c r="X30" s="21"/>
      <c r="Y30" s="21"/>
      <c r="Z30" s="3"/>
      <c r="AA30" s="3"/>
      <c r="AB30" s="2"/>
      <c r="AC30" s="3"/>
      <c r="AD30" s="3"/>
      <c r="AE30" s="2"/>
      <c r="AF30" s="3"/>
      <c r="AG30" s="3"/>
      <c r="AH30" s="2"/>
      <c r="AI30" s="3"/>
      <c r="AJ30" s="3"/>
      <c r="AK30" s="2"/>
      <c r="AL30" s="3"/>
      <c r="AM30" s="3"/>
      <c r="AN30" s="2"/>
      <c r="AO30" s="3"/>
      <c r="AP30" s="3"/>
      <c r="AQ30" s="2"/>
      <c r="AR30" s="3"/>
      <c r="AS30" s="3"/>
      <c r="AT30" s="2"/>
      <c r="AU30" s="3"/>
      <c r="AV30" s="3"/>
      <c r="AW30" s="2"/>
      <c r="AX30" s="5"/>
      <c r="AY30" s="2">
        <f t="shared" si="5"/>
        <v>1</v>
      </c>
      <c r="AZ30" s="11">
        <f t="shared" si="4"/>
        <v>1</v>
      </c>
      <c r="BA30" s="8">
        <f t="shared" si="2"/>
        <v>1</v>
      </c>
      <c r="BB30" s="6" t="s">
        <v>282</v>
      </c>
    </row>
    <row r="31" spans="1:54" ht="120" hidden="1" x14ac:dyDescent="0.25">
      <c r="A31" s="2">
        <v>118</v>
      </c>
      <c r="B31" s="3" t="s">
        <v>65</v>
      </c>
      <c r="C31" s="3" t="s">
        <v>98</v>
      </c>
      <c r="D31" s="3" t="s">
        <v>134</v>
      </c>
      <c r="E31" s="2">
        <v>1</v>
      </c>
      <c r="F31" s="3" t="s">
        <v>160</v>
      </c>
      <c r="G31" s="7" t="s">
        <v>178</v>
      </c>
      <c r="H31" s="7" t="s">
        <v>185</v>
      </c>
      <c r="I31" s="2">
        <v>1</v>
      </c>
      <c r="J31" s="7" t="s">
        <v>217</v>
      </c>
      <c r="K31" s="4" t="s">
        <v>227</v>
      </c>
      <c r="L31" s="4" t="s">
        <v>228</v>
      </c>
      <c r="M31" s="4" t="str">
        <f>BB31</f>
        <v>CUMPLIDA EFECTIVA</v>
      </c>
      <c r="N31" s="3" t="s">
        <v>261</v>
      </c>
      <c r="O31" s="3" t="s">
        <v>260</v>
      </c>
      <c r="P31" s="10">
        <v>1</v>
      </c>
      <c r="Q31" s="3"/>
      <c r="R31" s="3"/>
      <c r="S31" s="2"/>
      <c r="T31" s="5"/>
      <c r="U31" s="5"/>
      <c r="V31" s="6"/>
      <c r="W31" s="21"/>
      <c r="X31" s="21"/>
      <c r="Y31" s="21"/>
      <c r="Z31" s="3"/>
      <c r="AA31" s="3"/>
      <c r="AB31" s="2"/>
      <c r="AC31" s="3"/>
      <c r="AD31" s="3"/>
      <c r="AE31" s="2"/>
      <c r="AF31" s="3"/>
      <c r="AG31" s="3"/>
      <c r="AH31" s="2"/>
      <c r="AI31" s="3"/>
      <c r="AJ31" s="3"/>
      <c r="AK31" s="2"/>
      <c r="AL31" s="3"/>
      <c r="AM31" s="3"/>
      <c r="AN31" s="2"/>
      <c r="AO31" s="3"/>
      <c r="AP31" s="3"/>
      <c r="AQ31" s="2"/>
      <c r="AR31" s="3"/>
      <c r="AS31" s="3"/>
      <c r="AT31" s="2"/>
      <c r="AU31" s="3"/>
      <c r="AV31" s="3"/>
      <c r="AW31" s="2"/>
      <c r="AX31" s="5"/>
      <c r="AY31" s="2">
        <f t="shared" si="5"/>
        <v>1</v>
      </c>
      <c r="AZ31" s="11">
        <f t="shared" si="4"/>
        <v>1</v>
      </c>
      <c r="BA31" s="8">
        <f t="shared" si="2"/>
        <v>1</v>
      </c>
      <c r="BB31" s="6" t="s">
        <v>282</v>
      </c>
    </row>
    <row r="32" spans="1:54" ht="90" hidden="1" x14ac:dyDescent="0.25">
      <c r="A32" s="2">
        <v>124</v>
      </c>
      <c r="B32" s="3" t="s">
        <v>25</v>
      </c>
      <c r="C32" s="3" t="s">
        <v>33</v>
      </c>
      <c r="D32" s="3" t="s">
        <v>38</v>
      </c>
      <c r="E32" s="2">
        <v>1</v>
      </c>
      <c r="F32" s="3" t="s">
        <v>43</v>
      </c>
      <c r="G32" s="7" t="s">
        <v>49</v>
      </c>
      <c r="H32" s="7" t="s">
        <v>50</v>
      </c>
      <c r="I32" s="2">
        <v>12</v>
      </c>
      <c r="J32" s="7" t="s">
        <v>53</v>
      </c>
      <c r="K32" s="4" t="s">
        <v>56</v>
      </c>
      <c r="L32" s="4" t="s">
        <v>57</v>
      </c>
      <c r="M32" s="4" t="s">
        <v>237</v>
      </c>
      <c r="N32" s="3" t="s">
        <v>250</v>
      </c>
      <c r="O32" s="3" t="s">
        <v>251</v>
      </c>
      <c r="P32" s="10">
        <v>8</v>
      </c>
      <c r="Q32" s="3"/>
      <c r="R32" s="3"/>
      <c r="S32" s="2"/>
      <c r="T32" s="5"/>
      <c r="U32" s="5"/>
      <c r="V32" s="6"/>
      <c r="W32" s="21"/>
      <c r="X32" s="21"/>
      <c r="Y32" s="21"/>
      <c r="Z32" s="3"/>
      <c r="AA32" s="3"/>
      <c r="AB32" s="2"/>
      <c r="AC32" s="3"/>
      <c r="AD32" s="3"/>
      <c r="AE32" s="2"/>
      <c r="AF32" s="3"/>
      <c r="AG32" s="3"/>
      <c r="AH32" s="2"/>
      <c r="AI32" s="3"/>
      <c r="AJ32" s="3"/>
      <c r="AK32" s="2"/>
      <c r="AL32" s="3"/>
      <c r="AM32" s="3"/>
      <c r="AN32" s="2"/>
      <c r="AO32" s="3"/>
      <c r="AP32" s="3"/>
      <c r="AQ32" s="2"/>
      <c r="AR32" s="3"/>
      <c r="AS32" s="3"/>
      <c r="AT32" s="2"/>
      <c r="AU32" s="3"/>
      <c r="AV32" s="3"/>
      <c r="AW32" s="2"/>
      <c r="AX32" s="5"/>
      <c r="AY32" s="2">
        <f t="shared" si="5"/>
        <v>12</v>
      </c>
      <c r="AZ32" s="11">
        <f>((AW32+AT32+AQ32+AN32+AK32+AH32+AE32+AB32+Y32+V32+S32+P32))</f>
        <v>8</v>
      </c>
      <c r="BA32" s="8">
        <f>+AZ32/AY32</f>
        <v>0.66666666666666663</v>
      </c>
      <c r="BB32" s="6" t="s">
        <v>237</v>
      </c>
    </row>
    <row r="33" spans="1:54" ht="105" hidden="1" x14ac:dyDescent="0.25">
      <c r="A33" s="2">
        <v>124</v>
      </c>
      <c r="B33" s="3" t="s">
        <v>26</v>
      </c>
      <c r="C33" s="3" t="s">
        <v>34</v>
      </c>
      <c r="D33" s="3" t="s">
        <v>39</v>
      </c>
      <c r="E33" s="2">
        <v>1</v>
      </c>
      <c r="F33" s="3" t="s">
        <v>44</v>
      </c>
      <c r="G33" s="7" t="s">
        <v>48</v>
      </c>
      <c r="H33" s="7" t="s">
        <v>51</v>
      </c>
      <c r="I33" s="2">
        <v>4</v>
      </c>
      <c r="J33" s="7" t="s">
        <v>54</v>
      </c>
      <c r="K33" s="4" t="s">
        <v>56</v>
      </c>
      <c r="L33" s="4" t="s">
        <v>57</v>
      </c>
      <c r="M33" s="4" t="s">
        <v>237</v>
      </c>
      <c r="N33" s="3" t="s">
        <v>250</v>
      </c>
      <c r="O33" s="3" t="s">
        <v>252</v>
      </c>
      <c r="P33" s="10">
        <v>1</v>
      </c>
      <c r="Q33" s="3"/>
      <c r="R33" s="3"/>
      <c r="S33" s="2"/>
      <c r="T33" s="5"/>
      <c r="U33" s="5"/>
      <c r="V33" s="6"/>
      <c r="W33" s="21"/>
      <c r="X33" s="21"/>
      <c r="Y33" s="21"/>
      <c r="Z33" s="3"/>
      <c r="AA33" s="3"/>
      <c r="AB33" s="2"/>
      <c r="AC33" s="3"/>
      <c r="AD33" s="3"/>
      <c r="AE33" s="2"/>
      <c r="AF33" s="3"/>
      <c r="AG33" s="3"/>
      <c r="AH33" s="2"/>
      <c r="AI33" s="3"/>
      <c r="AJ33" s="3"/>
      <c r="AK33" s="2"/>
      <c r="AL33" s="3"/>
      <c r="AM33" s="3"/>
      <c r="AN33" s="2"/>
      <c r="AO33" s="3"/>
      <c r="AP33" s="3"/>
      <c r="AQ33" s="2"/>
      <c r="AR33" s="3"/>
      <c r="AS33" s="3"/>
      <c r="AT33" s="2"/>
      <c r="AU33" s="3"/>
      <c r="AV33" s="3"/>
      <c r="AW33" s="2"/>
      <c r="AX33" s="5"/>
      <c r="AY33" s="2">
        <f t="shared" si="5"/>
        <v>4</v>
      </c>
      <c r="AZ33" s="11">
        <f>((AW33+AT33+AQ33+AN33+AK33+AH33+AE33+AB33+Y33+V33+S33+P33))</f>
        <v>1</v>
      </c>
      <c r="BA33" s="8">
        <f t="shared" si="2"/>
        <v>0.25</v>
      </c>
      <c r="BB33" s="6" t="s">
        <v>237</v>
      </c>
    </row>
    <row r="34" spans="1:54" ht="165" hidden="1" x14ac:dyDescent="0.25">
      <c r="A34" s="2">
        <v>124</v>
      </c>
      <c r="B34" s="3" t="s">
        <v>27</v>
      </c>
      <c r="C34" s="3" t="s">
        <v>35</v>
      </c>
      <c r="D34" s="3" t="s">
        <v>40</v>
      </c>
      <c r="E34" s="2">
        <v>1</v>
      </c>
      <c r="F34" s="3" t="s">
        <v>45</v>
      </c>
      <c r="G34" s="7" t="s">
        <v>48</v>
      </c>
      <c r="H34" s="7" t="s">
        <v>51</v>
      </c>
      <c r="I34" s="2">
        <v>4</v>
      </c>
      <c r="J34" s="7" t="s">
        <v>54</v>
      </c>
      <c r="K34" s="4" t="s">
        <v>56</v>
      </c>
      <c r="L34" s="4" t="s">
        <v>57</v>
      </c>
      <c r="M34" s="4" t="s">
        <v>237</v>
      </c>
      <c r="N34" s="3" t="s">
        <v>250</v>
      </c>
      <c r="O34" s="3" t="s">
        <v>252</v>
      </c>
      <c r="P34" s="10">
        <v>1</v>
      </c>
      <c r="Q34" s="3"/>
      <c r="R34" s="3"/>
      <c r="S34" s="2"/>
      <c r="T34" s="5"/>
      <c r="U34" s="5"/>
      <c r="V34" s="6"/>
      <c r="W34" s="21"/>
      <c r="X34" s="21"/>
      <c r="Y34" s="21"/>
      <c r="Z34" s="3"/>
      <c r="AA34" s="3"/>
      <c r="AB34" s="2"/>
      <c r="AC34" s="3"/>
      <c r="AD34" s="3"/>
      <c r="AE34" s="2"/>
      <c r="AF34" s="3"/>
      <c r="AG34" s="3"/>
      <c r="AH34" s="2"/>
      <c r="AI34" s="3"/>
      <c r="AJ34" s="3"/>
      <c r="AK34" s="2"/>
      <c r="AL34" s="3"/>
      <c r="AM34" s="3"/>
      <c r="AN34" s="2"/>
      <c r="AO34" s="3"/>
      <c r="AP34" s="3"/>
      <c r="AQ34" s="2"/>
      <c r="AR34" s="3"/>
      <c r="AS34" s="3"/>
      <c r="AT34" s="2"/>
      <c r="AU34" s="3"/>
      <c r="AV34" s="3"/>
      <c r="AW34" s="2"/>
      <c r="AX34" s="5"/>
      <c r="AY34" s="2">
        <f t="shared" si="5"/>
        <v>4</v>
      </c>
      <c r="AZ34" s="11">
        <f>((AW34+AT34+AQ34+AN34+AK34+AH34+AE34+AB34+Y34+V34+S34+P34))</f>
        <v>1</v>
      </c>
      <c r="BA34" s="8">
        <f t="shared" si="2"/>
        <v>0.25</v>
      </c>
      <c r="BB34" s="6" t="s">
        <v>237</v>
      </c>
    </row>
    <row r="35" spans="1:54" ht="135" hidden="1" x14ac:dyDescent="0.25">
      <c r="A35" s="2">
        <v>124</v>
      </c>
      <c r="B35" s="3" t="s">
        <v>28</v>
      </c>
      <c r="C35" s="3" t="s">
        <v>36</v>
      </c>
      <c r="D35" s="3" t="s">
        <v>41</v>
      </c>
      <c r="E35" s="2">
        <v>1</v>
      </c>
      <c r="F35" s="3" t="s">
        <v>46</v>
      </c>
      <c r="G35" s="7" t="s">
        <v>48</v>
      </c>
      <c r="H35" s="7" t="s">
        <v>51</v>
      </c>
      <c r="I35" s="2">
        <v>12</v>
      </c>
      <c r="J35" s="7" t="s">
        <v>54</v>
      </c>
      <c r="K35" s="4" t="s">
        <v>56</v>
      </c>
      <c r="L35" s="4" t="s">
        <v>57</v>
      </c>
      <c r="M35" s="4" t="s">
        <v>237</v>
      </c>
      <c r="N35" s="3" t="s">
        <v>250</v>
      </c>
      <c r="O35" s="3" t="s">
        <v>252</v>
      </c>
      <c r="P35" s="10">
        <v>1</v>
      </c>
      <c r="Q35" s="3"/>
      <c r="R35" s="3"/>
      <c r="S35" s="2"/>
      <c r="T35" s="5"/>
      <c r="U35" s="5"/>
      <c r="V35" s="6"/>
      <c r="W35" s="21"/>
      <c r="X35" s="21"/>
      <c r="Y35" s="21"/>
      <c r="Z35" s="3"/>
      <c r="AA35" s="3"/>
      <c r="AB35" s="2"/>
      <c r="AC35" s="3"/>
      <c r="AD35" s="3"/>
      <c r="AE35" s="2"/>
      <c r="AF35" s="3"/>
      <c r="AG35" s="3"/>
      <c r="AH35" s="2"/>
      <c r="AI35" s="3"/>
      <c r="AJ35" s="3"/>
      <c r="AK35" s="2"/>
      <c r="AL35" s="3"/>
      <c r="AM35" s="3"/>
      <c r="AN35" s="2"/>
      <c r="AO35" s="3"/>
      <c r="AP35" s="3"/>
      <c r="AQ35" s="2"/>
      <c r="AR35" s="3"/>
      <c r="AS35" s="3"/>
      <c r="AT35" s="2"/>
      <c r="AU35" s="3"/>
      <c r="AV35" s="3"/>
      <c r="AW35" s="2"/>
      <c r="AX35" s="5"/>
      <c r="AY35" s="2">
        <f t="shared" si="5"/>
        <v>12</v>
      </c>
      <c r="AZ35" s="11">
        <f>((AW35+AT35+AQ35+AN35+AK35+AH35+AE35+AB35+Y35+V35+S35+P35))</f>
        <v>1</v>
      </c>
      <c r="BA35" s="8">
        <f t="shared" si="2"/>
        <v>8.3333333333333329E-2</v>
      </c>
      <c r="BB35" s="6" t="s">
        <v>237</v>
      </c>
    </row>
    <row r="36" spans="1:54" ht="105" hidden="1" x14ac:dyDescent="0.25">
      <c r="A36" s="2">
        <v>124</v>
      </c>
      <c r="B36" s="3" t="s">
        <v>29</v>
      </c>
      <c r="C36" s="3" t="s">
        <v>37</v>
      </c>
      <c r="D36" s="3" t="s">
        <v>42</v>
      </c>
      <c r="E36" s="2">
        <v>2</v>
      </c>
      <c r="F36" s="3" t="s">
        <v>47</v>
      </c>
      <c r="G36" s="7" t="s">
        <v>48</v>
      </c>
      <c r="H36" s="7" t="s">
        <v>52</v>
      </c>
      <c r="I36" s="2">
        <v>12</v>
      </c>
      <c r="J36" s="7" t="s">
        <v>54</v>
      </c>
      <c r="K36" s="4" t="s">
        <v>56</v>
      </c>
      <c r="L36" s="4" t="s">
        <v>57</v>
      </c>
      <c r="M36" s="4" t="s">
        <v>237</v>
      </c>
      <c r="N36" s="3" t="s">
        <v>250</v>
      </c>
      <c r="O36" s="3" t="s">
        <v>252</v>
      </c>
      <c r="P36" s="10">
        <v>1</v>
      </c>
      <c r="Q36" s="3"/>
      <c r="R36" s="3"/>
      <c r="S36" s="2"/>
      <c r="T36" s="5"/>
      <c r="U36" s="5"/>
      <c r="V36" s="6"/>
      <c r="W36" s="21"/>
      <c r="X36" s="21"/>
      <c r="Y36" s="21"/>
      <c r="Z36" s="3"/>
      <c r="AA36" s="3"/>
      <c r="AB36" s="2"/>
      <c r="AC36" s="3"/>
      <c r="AD36" s="3"/>
      <c r="AE36" s="2"/>
      <c r="AF36" s="3"/>
      <c r="AG36" s="3"/>
      <c r="AH36" s="2"/>
      <c r="AI36" s="3"/>
      <c r="AJ36" s="3"/>
      <c r="AK36" s="2"/>
      <c r="AL36" s="3"/>
      <c r="AM36" s="3"/>
      <c r="AN36" s="2"/>
      <c r="AO36" s="3"/>
      <c r="AP36" s="3"/>
      <c r="AQ36" s="2"/>
      <c r="AR36" s="3"/>
      <c r="AS36" s="3"/>
      <c r="AT36" s="2"/>
      <c r="AU36" s="3"/>
      <c r="AV36" s="3"/>
      <c r="AW36" s="2"/>
      <c r="AX36" s="5"/>
      <c r="AY36" s="2">
        <f t="shared" si="5"/>
        <v>12</v>
      </c>
      <c r="AZ36" s="11">
        <f>((AW36+AT36+AQ36+AN36+AK36+AH36+AE36+AB36+Y36+V36+S36+P36))</f>
        <v>1</v>
      </c>
      <c r="BA36" s="8">
        <f t="shared" si="2"/>
        <v>8.3333333333333329E-2</v>
      </c>
      <c r="BB36" s="6" t="s">
        <v>237</v>
      </c>
    </row>
    <row r="37" spans="1:54" ht="150" x14ac:dyDescent="0.25">
      <c r="A37" s="2">
        <v>137</v>
      </c>
      <c r="B37" s="3" t="s">
        <v>67</v>
      </c>
      <c r="C37" s="3" t="s">
        <v>99</v>
      </c>
      <c r="D37" s="3" t="s">
        <v>135</v>
      </c>
      <c r="E37" s="2">
        <v>1</v>
      </c>
      <c r="F37" s="3" t="s">
        <v>161</v>
      </c>
      <c r="G37" s="7" t="s">
        <v>184</v>
      </c>
      <c r="H37" s="3" t="s">
        <v>199</v>
      </c>
      <c r="I37" s="2">
        <v>1</v>
      </c>
      <c r="J37" s="3" t="s">
        <v>205</v>
      </c>
      <c r="K37" s="4" t="s">
        <v>229</v>
      </c>
      <c r="L37" s="4" t="s">
        <v>230</v>
      </c>
      <c r="M37" s="4" t="s">
        <v>236</v>
      </c>
      <c r="N37" s="3" t="s">
        <v>285</v>
      </c>
      <c r="O37" s="3"/>
      <c r="P37" s="10"/>
      <c r="Q37" s="3"/>
      <c r="R37" s="3"/>
      <c r="S37" s="2"/>
      <c r="T37" s="5"/>
      <c r="U37" s="5"/>
      <c r="V37" s="6"/>
      <c r="W37" s="21"/>
      <c r="X37" s="21"/>
      <c r="Y37" s="21"/>
      <c r="Z37" s="3"/>
      <c r="AA37" s="3"/>
      <c r="AB37" s="2"/>
      <c r="AC37" s="3"/>
      <c r="AD37" s="3"/>
      <c r="AE37" s="2"/>
      <c r="AF37" s="3"/>
      <c r="AG37" s="3"/>
      <c r="AH37" s="2"/>
      <c r="AI37" s="3"/>
      <c r="AJ37" s="3"/>
      <c r="AK37" s="2"/>
      <c r="AL37" s="3"/>
      <c r="AM37" s="3"/>
      <c r="AN37" s="2"/>
      <c r="AO37" s="3"/>
      <c r="AP37" s="3"/>
      <c r="AQ37" s="2"/>
      <c r="AR37" s="3"/>
      <c r="AS37" s="3"/>
      <c r="AT37" s="2"/>
      <c r="AU37" s="3"/>
      <c r="AV37" s="3"/>
      <c r="AW37" s="2"/>
      <c r="AX37" s="5"/>
      <c r="AY37" s="2">
        <f t="shared" si="5"/>
        <v>1</v>
      </c>
      <c r="AZ37" s="11">
        <f t="shared" ref="AZ37:AZ47" si="6">((AW37+AT37+AQ37+AN37+AK37+AH37+AE37+AB37+Y37+V37+S37+P37)/(AY37))</f>
        <v>0</v>
      </c>
      <c r="BA37" s="8">
        <f t="shared" si="2"/>
        <v>0</v>
      </c>
      <c r="BB37" s="6" t="s">
        <v>285</v>
      </c>
    </row>
    <row r="38" spans="1:54" ht="150" hidden="1" x14ac:dyDescent="0.25">
      <c r="A38" s="2">
        <v>137</v>
      </c>
      <c r="B38" s="3" t="s">
        <v>67</v>
      </c>
      <c r="C38" s="3" t="s">
        <v>99</v>
      </c>
      <c r="D38" s="3" t="s">
        <v>135</v>
      </c>
      <c r="E38" s="2">
        <v>2</v>
      </c>
      <c r="F38" s="3" t="s">
        <v>162</v>
      </c>
      <c r="G38" s="7" t="s">
        <v>185</v>
      </c>
      <c r="H38" s="7" t="s">
        <v>200</v>
      </c>
      <c r="I38" s="2">
        <v>1</v>
      </c>
      <c r="J38" s="7" t="s">
        <v>218</v>
      </c>
      <c r="K38" s="4" t="s">
        <v>229</v>
      </c>
      <c r="L38" s="4" t="s">
        <v>225</v>
      </c>
      <c r="M38" s="4" t="s">
        <v>282</v>
      </c>
      <c r="N38" s="3" t="s">
        <v>264</v>
      </c>
      <c r="O38" s="3" t="s">
        <v>273</v>
      </c>
      <c r="P38" s="10">
        <v>1</v>
      </c>
      <c r="Q38" s="3"/>
      <c r="R38" s="3"/>
      <c r="S38" s="2"/>
      <c r="T38" s="5"/>
      <c r="U38" s="5"/>
      <c r="V38" s="6"/>
      <c r="W38" s="21"/>
      <c r="X38" s="21"/>
      <c r="Y38" s="21"/>
      <c r="Z38" s="3"/>
      <c r="AA38" s="3"/>
      <c r="AB38" s="2"/>
      <c r="AC38" s="3"/>
      <c r="AD38" s="3"/>
      <c r="AE38" s="2"/>
      <c r="AF38" s="3"/>
      <c r="AG38" s="3"/>
      <c r="AH38" s="2"/>
      <c r="AI38" s="3"/>
      <c r="AJ38" s="3"/>
      <c r="AK38" s="2"/>
      <c r="AL38" s="3"/>
      <c r="AM38" s="3"/>
      <c r="AN38" s="2"/>
      <c r="AO38" s="3"/>
      <c r="AP38" s="3"/>
      <c r="AQ38" s="2"/>
      <c r="AR38" s="3"/>
      <c r="AS38" s="3"/>
      <c r="AT38" s="2"/>
      <c r="AU38" s="3"/>
      <c r="AV38" s="3"/>
      <c r="AW38" s="2"/>
      <c r="AX38" s="5"/>
      <c r="AY38" s="2">
        <f t="shared" si="5"/>
        <v>1</v>
      </c>
      <c r="AZ38" s="11">
        <f t="shared" si="6"/>
        <v>1</v>
      </c>
      <c r="BA38" s="8">
        <f t="shared" si="2"/>
        <v>1</v>
      </c>
      <c r="BB38" s="4" t="s">
        <v>282</v>
      </c>
    </row>
    <row r="39" spans="1:54" ht="90" hidden="1" x14ac:dyDescent="0.25">
      <c r="A39" s="2">
        <v>137</v>
      </c>
      <c r="B39" s="3" t="s">
        <v>22</v>
      </c>
      <c r="C39" s="3" t="s">
        <v>100</v>
      </c>
      <c r="D39" s="3" t="s">
        <v>136</v>
      </c>
      <c r="E39" s="2">
        <v>1</v>
      </c>
      <c r="F39" s="3" t="s">
        <v>163</v>
      </c>
      <c r="G39" s="7" t="s">
        <v>186</v>
      </c>
      <c r="H39" s="7" t="s">
        <v>201</v>
      </c>
      <c r="I39" s="2">
        <v>1</v>
      </c>
      <c r="J39" s="7" t="s">
        <v>219</v>
      </c>
      <c r="K39" s="4" t="s">
        <v>229</v>
      </c>
      <c r="L39" s="4" t="s">
        <v>225</v>
      </c>
      <c r="M39" s="4" t="s">
        <v>282</v>
      </c>
      <c r="N39" s="3" t="s">
        <v>264</v>
      </c>
      <c r="O39" s="3" t="s">
        <v>272</v>
      </c>
      <c r="P39" s="10">
        <v>1</v>
      </c>
      <c r="Q39" s="3"/>
      <c r="R39" s="3"/>
      <c r="S39" s="2"/>
      <c r="T39" s="5"/>
      <c r="U39" s="5"/>
      <c r="V39" s="6"/>
      <c r="W39" s="21"/>
      <c r="X39" s="21"/>
      <c r="Y39" s="21"/>
      <c r="Z39" s="3"/>
      <c r="AA39" s="3"/>
      <c r="AB39" s="2"/>
      <c r="AC39" s="3"/>
      <c r="AD39" s="3"/>
      <c r="AE39" s="2"/>
      <c r="AF39" s="3"/>
      <c r="AG39" s="3"/>
      <c r="AH39" s="2"/>
      <c r="AI39" s="3"/>
      <c r="AJ39" s="3"/>
      <c r="AK39" s="2"/>
      <c r="AL39" s="3"/>
      <c r="AM39" s="3"/>
      <c r="AN39" s="2"/>
      <c r="AO39" s="3"/>
      <c r="AP39" s="3"/>
      <c r="AQ39" s="2"/>
      <c r="AR39" s="3"/>
      <c r="AS39" s="3"/>
      <c r="AT39" s="2"/>
      <c r="AU39" s="3"/>
      <c r="AV39" s="3"/>
      <c r="AW39" s="2"/>
      <c r="AX39" s="5"/>
      <c r="AY39" s="2">
        <f t="shared" si="5"/>
        <v>1</v>
      </c>
      <c r="AZ39" s="11">
        <f t="shared" si="6"/>
        <v>1</v>
      </c>
      <c r="BA39" s="8">
        <f t="shared" si="2"/>
        <v>1</v>
      </c>
      <c r="BB39" s="4" t="s">
        <v>282</v>
      </c>
    </row>
    <row r="40" spans="1:54" ht="165" hidden="1" x14ac:dyDescent="0.25">
      <c r="A40" s="2">
        <v>157</v>
      </c>
      <c r="B40" s="3" t="s">
        <v>22</v>
      </c>
      <c r="C40" s="3" t="s">
        <v>101</v>
      </c>
      <c r="D40" s="3" t="s">
        <v>137</v>
      </c>
      <c r="E40" s="2">
        <v>1</v>
      </c>
      <c r="F40" s="3" t="s">
        <v>164</v>
      </c>
      <c r="G40" s="7" t="s">
        <v>187</v>
      </c>
      <c r="H40" s="7" t="s">
        <v>202</v>
      </c>
      <c r="I40" s="2">
        <v>1</v>
      </c>
      <c r="J40" s="7" t="s">
        <v>55</v>
      </c>
      <c r="K40" s="4" t="s">
        <v>231</v>
      </c>
      <c r="L40" s="4" t="s">
        <v>232</v>
      </c>
      <c r="M40" s="4" t="s">
        <v>282</v>
      </c>
      <c r="N40" s="3"/>
      <c r="O40" s="3"/>
      <c r="P40" s="10"/>
      <c r="Q40" s="3" t="s">
        <v>274</v>
      </c>
      <c r="R40" s="3" t="s">
        <v>275</v>
      </c>
      <c r="S40" s="2">
        <v>1</v>
      </c>
      <c r="T40" s="5"/>
      <c r="U40" s="5"/>
      <c r="V40" s="6"/>
      <c r="W40" s="21"/>
      <c r="X40" s="21"/>
      <c r="Y40" s="21"/>
      <c r="Z40" s="3"/>
      <c r="AA40" s="3"/>
      <c r="AB40" s="2"/>
      <c r="AC40" s="3"/>
      <c r="AD40" s="3"/>
      <c r="AE40" s="2"/>
      <c r="AF40" s="3"/>
      <c r="AG40" s="3"/>
      <c r="AH40" s="2"/>
      <c r="AI40" s="3"/>
      <c r="AJ40" s="3"/>
      <c r="AK40" s="2"/>
      <c r="AL40" s="3"/>
      <c r="AM40" s="3"/>
      <c r="AN40" s="2"/>
      <c r="AO40" s="3"/>
      <c r="AP40" s="3"/>
      <c r="AQ40" s="2"/>
      <c r="AR40" s="3"/>
      <c r="AS40" s="3"/>
      <c r="AT40" s="2"/>
      <c r="AU40" s="3"/>
      <c r="AV40" s="3"/>
      <c r="AW40" s="2"/>
      <c r="AX40" s="5"/>
      <c r="AY40" s="2">
        <f t="shared" si="5"/>
        <v>1</v>
      </c>
      <c r="AZ40" s="11">
        <f t="shared" si="6"/>
        <v>1</v>
      </c>
      <c r="BA40" s="8">
        <f t="shared" si="2"/>
        <v>1</v>
      </c>
      <c r="BB40" s="6" t="s">
        <v>282</v>
      </c>
    </row>
    <row r="41" spans="1:54" ht="195" hidden="1" x14ac:dyDescent="0.25">
      <c r="A41" s="2">
        <v>157</v>
      </c>
      <c r="B41" s="3" t="s">
        <v>30</v>
      </c>
      <c r="C41" s="3" t="s">
        <v>102</v>
      </c>
      <c r="D41" s="3" t="s">
        <v>138</v>
      </c>
      <c r="E41" s="2">
        <v>1</v>
      </c>
      <c r="F41" s="3" t="s">
        <v>165</v>
      </c>
      <c r="G41" s="7" t="s">
        <v>187</v>
      </c>
      <c r="H41" s="7" t="s">
        <v>202</v>
      </c>
      <c r="I41" s="2">
        <v>1</v>
      </c>
      <c r="J41" s="7" t="s">
        <v>220</v>
      </c>
      <c r="K41" s="4" t="s">
        <v>231</v>
      </c>
      <c r="L41" s="4" t="s">
        <v>232</v>
      </c>
      <c r="M41" s="4" t="s">
        <v>282</v>
      </c>
      <c r="N41" s="3"/>
      <c r="O41" s="3"/>
      <c r="P41" s="10"/>
      <c r="Q41" s="3"/>
      <c r="R41" s="3"/>
      <c r="S41" s="2"/>
      <c r="T41" s="5" t="s">
        <v>276</v>
      </c>
      <c r="U41" s="3" t="s">
        <v>275</v>
      </c>
      <c r="V41" s="2">
        <v>1</v>
      </c>
      <c r="W41" s="21"/>
      <c r="X41" s="21"/>
      <c r="Y41" s="21"/>
      <c r="Z41" s="3"/>
      <c r="AA41" s="3"/>
      <c r="AB41" s="2"/>
      <c r="AC41" s="3"/>
      <c r="AD41" s="3"/>
      <c r="AE41" s="2"/>
      <c r="AF41" s="3"/>
      <c r="AG41" s="3"/>
      <c r="AH41" s="2"/>
      <c r="AI41" s="3"/>
      <c r="AJ41" s="3"/>
      <c r="AK41" s="2"/>
      <c r="AL41" s="3"/>
      <c r="AM41" s="3"/>
      <c r="AN41" s="2"/>
      <c r="AO41" s="3"/>
      <c r="AP41" s="3"/>
      <c r="AQ41" s="2"/>
      <c r="AR41" s="3"/>
      <c r="AS41" s="3"/>
      <c r="AT41" s="2"/>
      <c r="AU41" s="3"/>
      <c r="AV41" s="3"/>
      <c r="AW41" s="2"/>
      <c r="AX41" s="5"/>
      <c r="AY41" s="2">
        <v>1</v>
      </c>
      <c r="AZ41" s="11">
        <f t="shared" si="6"/>
        <v>1</v>
      </c>
      <c r="BA41" s="8">
        <f t="shared" si="2"/>
        <v>1</v>
      </c>
      <c r="BB41" s="6" t="s">
        <v>282</v>
      </c>
    </row>
    <row r="42" spans="1:54" ht="180" x14ac:dyDescent="0.25">
      <c r="A42" s="2">
        <v>157</v>
      </c>
      <c r="B42" s="3" t="s">
        <v>31</v>
      </c>
      <c r="C42" s="3" t="s">
        <v>103</v>
      </c>
      <c r="D42" s="3" t="s">
        <v>139</v>
      </c>
      <c r="E42" s="2">
        <v>1</v>
      </c>
      <c r="F42" s="3" t="s">
        <v>166</v>
      </c>
      <c r="G42" s="7" t="s">
        <v>187</v>
      </c>
      <c r="H42" s="3" t="s">
        <v>203</v>
      </c>
      <c r="I42" s="2">
        <v>4</v>
      </c>
      <c r="J42" s="3" t="s">
        <v>205</v>
      </c>
      <c r="K42" s="4" t="s">
        <v>231</v>
      </c>
      <c r="L42" s="4" t="s">
        <v>233</v>
      </c>
      <c r="M42" s="4" t="s">
        <v>236</v>
      </c>
      <c r="N42" s="3"/>
      <c r="O42" s="3"/>
      <c r="P42" s="10"/>
      <c r="Q42" s="3"/>
      <c r="R42" s="3"/>
      <c r="S42" s="2"/>
      <c r="T42" s="5"/>
      <c r="U42" s="5"/>
      <c r="V42" s="6"/>
      <c r="W42" s="21"/>
      <c r="X42" s="21"/>
      <c r="Y42" s="21"/>
      <c r="Z42" s="3" t="s">
        <v>277</v>
      </c>
      <c r="AA42" s="3" t="s">
        <v>278</v>
      </c>
      <c r="AB42" s="2">
        <v>1</v>
      </c>
      <c r="AC42" s="3"/>
      <c r="AD42" s="3"/>
      <c r="AE42" s="2"/>
      <c r="AF42" s="3"/>
      <c r="AG42" s="3"/>
      <c r="AH42" s="2"/>
      <c r="AI42" s="3"/>
      <c r="AJ42" s="3"/>
      <c r="AK42" s="2"/>
      <c r="AL42" s="3"/>
      <c r="AM42" s="3"/>
      <c r="AN42" s="2"/>
      <c r="AO42" s="3"/>
      <c r="AP42" s="3"/>
      <c r="AQ42" s="2"/>
      <c r="AR42" s="3"/>
      <c r="AS42" s="3"/>
      <c r="AT42" s="2"/>
      <c r="AU42" s="3"/>
      <c r="AV42" s="3"/>
      <c r="AW42" s="2"/>
      <c r="AX42" s="5"/>
      <c r="AY42" s="2">
        <v>4</v>
      </c>
      <c r="AZ42" s="11">
        <f>((AW42+AT42+AQ42+AN42+AK42+AH42+AE42+AB42+Y42+V42+S42+P42))</f>
        <v>1</v>
      </c>
      <c r="BA42" s="8">
        <f t="shared" si="2"/>
        <v>0.25</v>
      </c>
      <c r="BB42" s="6" t="s">
        <v>236</v>
      </c>
    </row>
    <row r="43" spans="1:54" ht="150" hidden="1" x14ac:dyDescent="0.25">
      <c r="A43" s="2">
        <v>157</v>
      </c>
      <c r="B43" s="3" t="s">
        <v>32</v>
      </c>
      <c r="C43" s="3" t="s">
        <v>104</v>
      </c>
      <c r="D43" s="3" t="s">
        <v>140</v>
      </c>
      <c r="E43" s="2">
        <v>1</v>
      </c>
      <c r="F43" s="3" t="s">
        <v>167</v>
      </c>
      <c r="G43" s="7" t="s">
        <v>187</v>
      </c>
      <c r="H43" s="3" t="s">
        <v>202</v>
      </c>
      <c r="I43" s="2">
        <v>1</v>
      </c>
      <c r="J43" s="3" t="s">
        <v>221</v>
      </c>
      <c r="K43" s="4" t="s">
        <v>231</v>
      </c>
      <c r="L43" s="4" t="s">
        <v>232</v>
      </c>
      <c r="M43" s="4" t="s">
        <v>282</v>
      </c>
      <c r="N43" s="3"/>
      <c r="O43" s="3"/>
      <c r="P43" s="10"/>
      <c r="Q43" s="3"/>
      <c r="R43" s="3"/>
      <c r="S43" s="2"/>
      <c r="T43" s="5" t="s">
        <v>276</v>
      </c>
      <c r="U43" s="3" t="s">
        <v>275</v>
      </c>
      <c r="V43" s="2">
        <v>1</v>
      </c>
      <c r="W43" s="21"/>
      <c r="X43" s="21"/>
      <c r="Y43" s="21"/>
      <c r="Z43" s="3"/>
      <c r="AA43" s="3"/>
      <c r="AB43" s="2"/>
      <c r="AC43" s="3"/>
      <c r="AD43" s="3"/>
      <c r="AE43" s="2"/>
      <c r="AF43" s="3"/>
      <c r="AG43" s="3"/>
      <c r="AH43" s="2"/>
      <c r="AI43" s="3"/>
      <c r="AJ43" s="3"/>
      <c r="AK43" s="2"/>
      <c r="AL43" s="3"/>
      <c r="AM43" s="3"/>
      <c r="AN43" s="2"/>
      <c r="AO43" s="3"/>
      <c r="AP43" s="3"/>
      <c r="AQ43" s="2"/>
      <c r="AR43" s="3"/>
      <c r="AS43" s="3"/>
      <c r="AT43" s="2"/>
      <c r="AU43" s="3"/>
      <c r="AV43" s="3"/>
      <c r="AW43" s="2"/>
      <c r="AX43" s="5"/>
      <c r="AY43" s="2">
        <v>1</v>
      </c>
      <c r="AZ43" s="11">
        <f>((AW43+AT43+AQ43+AN43+AK43+AH43+AE43+AB43+Y43+V43+S43+P43))</f>
        <v>1</v>
      </c>
      <c r="BA43" s="8">
        <f t="shared" si="2"/>
        <v>1</v>
      </c>
      <c r="BB43" s="6" t="s">
        <v>282</v>
      </c>
    </row>
    <row r="44" spans="1:54" ht="150" hidden="1" x14ac:dyDescent="0.25">
      <c r="A44" s="2">
        <v>157</v>
      </c>
      <c r="B44" s="3" t="s">
        <v>68</v>
      </c>
      <c r="C44" s="3" t="s">
        <v>105</v>
      </c>
      <c r="D44" s="3" t="s">
        <v>141</v>
      </c>
      <c r="E44" s="2">
        <v>1</v>
      </c>
      <c r="F44" s="3" t="s">
        <v>168</v>
      </c>
      <c r="G44" s="7" t="s">
        <v>187</v>
      </c>
      <c r="H44" s="3" t="s">
        <v>202</v>
      </c>
      <c r="I44" s="2">
        <v>1</v>
      </c>
      <c r="J44" s="3" t="s">
        <v>221</v>
      </c>
      <c r="K44" s="4" t="s">
        <v>231</v>
      </c>
      <c r="L44" s="4" t="s">
        <v>232</v>
      </c>
      <c r="M44" s="4" t="s">
        <v>282</v>
      </c>
      <c r="N44" s="3"/>
      <c r="O44" s="3"/>
      <c r="P44" s="10"/>
      <c r="Q44" s="3"/>
      <c r="R44" s="3"/>
      <c r="S44" s="2"/>
      <c r="T44" s="5" t="s">
        <v>279</v>
      </c>
      <c r="U44" s="3" t="s">
        <v>275</v>
      </c>
      <c r="V44" s="2">
        <v>1</v>
      </c>
      <c r="W44" s="21"/>
      <c r="X44" s="21"/>
      <c r="Y44" s="21"/>
      <c r="Z44" s="3"/>
      <c r="AA44" s="3"/>
      <c r="AB44" s="2"/>
      <c r="AC44" s="3"/>
      <c r="AD44" s="3"/>
      <c r="AE44" s="2"/>
      <c r="AF44" s="3"/>
      <c r="AG44" s="3"/>
      <c r="AH44" s="2"/>
      <c r="AI44" s="3"/>
      <c r="AJ44" s="3"/>
      <c r="AK44" s="2"/>
      <c r="AL44" s="3"/>
      <c r="AM44" s="3"/>
      <c r="AN44" s="2"/>
      <c r="AO44" s="3"/>
      <c r="AP44" s="3"/>
      <c r="AQ44" s="2"/>
      <c r="AR44" s="3"/>
      <c r="AS44" s="3"/>
      <c r="AT44" s="2"/>
      <c r="AU44" s="3"/>
      <c r="AV44" s="3"/>
      <c r="AW44" s="2"/>
      <c r="AX44" s="5"/>
      <c r="AY44" s="2">
        <v>1</v>
      </c>
      <c r="AZ44" s="11">
        <f>((AW44+AT44+AQ44+AN44+AK44+AH44+AE44+AB44+Y44+V44+S44+P44))</f>
        <v>1</v>
      </c>
      <c r="BA44" s="8">
        <f t="shared" si="2"/>
        <v>1</v>
      </c>
      <c r="BB44" s="6" t="s">
        <v>282</v>
      </c>
    </row>
    <row r="45" spans="1:54" ht="165" hidden="1" x14ac:dyDescent="0.25">
      <c r="A45" s="2">
        <v>157</v>
      </c>
      <c r="B45" s="3" t="s">
        <v>69</v>
      </c>
      <c r="C45" s="3" t="s">
        <v>106</v>
      </c>
      <c r="D45" s="3" t="s">
        <v>142</v>
      </c>
      <c r="E45" s="2">
        <v>1</v>
      </c>
      <c r="F45" s="3" t="s">
        <v>169</v>
      </c>
      <c r="G45" s="7" t="s">
        <v>187</v>
      </c>
      <c r="H45" s="7" t="s">
        <v>202</v>
      </c>
      <c r="I45" s="2">
        <v>1</v>
      </c>
      <c r="J45" s="7" t="s">
        <v>222</v>
      </c>
      <c r="K45" s="4" t="s">
        <v>231</v>
      </c>
      <c r="L45" s="4" t="s">
        <v>232</v>
      </c>
      <c r="M45" s="4" t="s">
        <v>282</v>
      </c>
      <c r="N45" s="3"/>
      <c r="O45" s="3"/>
      <c r="P45" s="10"/>
      <c r="Q45" s="3"/>
      <c r="R45" s="3"/>
      <c r="S45" s="2"/>
      <c r="T45" s="5" t="s">
        <v>280</v>
      </c>
      <c r="U45" s="3" t="s">
        <v>275</v>
      </c>
      <c r="V45" s="6">
        <v>1</v>
      </c>
      <c r="W45" s="5" t="s">
        <v>281</v>
      </c>
      <c r="X45" s="3" t="s">
        <v>275</v>
      </c>
      <c r="Y45" s="6">
        <v>1</v>
      </c>
      <c r="Z45" s="3"/>
      <c r="AA45" s="3"/>
      <c r="AB45" s="2"/>
      <c r="AC45" s="3"/>
      <c r="AD45" s="3"/>
      <c r="AE45" s="2"/>
      <c r="AF45" s="3"/>
      <c r="AG45" s="3"/>
      <c r="AH45" s="2"/>
      <c r="AI45" s="3"/>
      <c r="AJ45" s="3"/>
      <c r="AK45" s="2"/>
      <c r="AL45" s="3"/>
      <c r="AM45" s="3"/>
      <c r="AN45" s="2"/>
      <c r="AO45" s="3"/>
      <c r="AP45" s="3"/>
      <c r="AQ45" s="2"/>
      <c r="AR45" s="3"/>
      <c r="AS45" s="3"/>
      <c r="AT45" s="2"/>
      <c r="AU45" s="3"/>
      <c r="AV45" s="3"/>
      <c r="AW45" s="2"/>
      <c r="AX45" s="5"/>
      <c r="AY45" s="2">
        <v>1</v>
      </c>
      <c r="AZ45" s="11">
        <f>((AW45+AT45+AQ45+AN45+AK45+AH45+AE45+AB45+Y45+V45+S45+P45))</f>
        <v>2</v>
      </c>
      <c r="BA45" s="8">
        <f t="shared" si="2"/>
        <v>2</v>
      </c>
      <c r="BB45" s="6" t="s">
        <v>282</v>
      </c>
    </row>
    <row r="46" spans="1:54" ht="150" hidden="1" x14ac:dyDescent="0.25">
      <c r="A46" s="2">
        <v>157</v>
      </c>
      <c r="B46" s="3" t="s">
        <v>70</v>
      </c>
      <c r="C46" s="3" t="s">
        <v>107</v>
      </c>
      <c r="D46" s="3" t="s">
        <v>143</v>
      </c>
      <c r="E46" s="2">
        <v>1</v>
      </c>
      <c r="F46" s="3" t="s">
        <v>165</v>
      </c>
      <c r="G46" s="7" t="s">
        <v>187</v>
      </c>
      <c r="H46" s="7" t="s">
        <v>202</v>
      </c>
      <c r="I46" s="2">
        <v>1</v>
      </c>
      <c r="J46" s="7" t="s">
        <v>55</v>
      </c>
      <c r="K46" s="4" t="s">
        <v>231</v>
      </c>
      <c r="L46" s="4" t="s">
        <v>232</v>
      </c>
      <c r="M46" s="4" t="s">
        <v>282</v>
      </c>
      <c r="N46" s="3"/>
      <c r="O46" s="3"/>
      <c r="P46" s="10"/>
      <c r="Q46" s="3"/>
      <c r="R46" s="3"/>
      <c r="S46" s="2"/>
      <c r="T46" s="5" t="s">
        <v>276</v>
      </c>
      <c r="U46" s="3" t="s">
        <v>275</v>
      </c>
      <c r="V46" s="2">
        <v>1</v>
      </c>
      <c r="W46" s="21"/>
      <c r="X46" s="21"/>
      <c r="Y46" s="21"/>
      <c r="Z46" s="3"/>
      <c r="AA46" s="3"/>
      <c r="AB46" s="2"/>
      <c r="AC46" s="3"/>
      <c r="AD46" s="3"/>
      <c r="AE46" s="2"/>
      <c r="AF46" s="3"/>
      <c r="AG46" s="3"/>
      <c r="AH46" s="2"/>
      <c r="AI46" s="3"/>
      <c r="AJ46" s="3"/>
      <c r="AK46" s="2"/>
      <c r="AL46" s="3"/>
      <c r="AM46" s="3"/>
      <c r="AN46" s="2"/>
      <c r="AO46" s="3"/>
      <c r="AP46" s="3"/>
      <c r="AQ46" s="2"/>
      <c r="AR46" s="3"/>
      <c r="AS46" s="3"/>
      <c r="AT46" s="2"/>
      <c r="AU46" s="3"/>
      <c r="AV46" s="3"/>
      <c r="AW46" s="2"/>
      <c r="AX46" s="5"/>
      <c r="AY46" s="2">
        <v>1</v>
      </c>
      <c r="AZ46" s="11">
        <f t="shared" si="6"/>
        <v>1</v>
      </c>
      <c r="BA46" s="8">
        <f t="shared" si="2"/>
        <v>1</v>
      </c>
      <c r="BB46" s="6" t="s">
        <v>282</v>
      </c>
    </row>
    <row r="47" spans="1:54" ht="165" hidden="1" x14ac:dyDescent="0.25">
      <c r="A47" s="2">
        <v>157</v>
      </c>
      <c r="B47" s="3" t="s">
        <v>71</v>
      </c>
      <c r="C47" s="3" t="s">
        <v>108</v>
      </c>
      <c r="D47" s="3" t="s">
        <v>144</v>
      </c>
      <c r="E47" s="2">
        <v>1</v>
      </c>
      <c r="F47" s="3" t="s">
        <v>169</v>
      </c>
      <c r="G47" s="7" t="s">
        <v>187</v>
      </c>
      <c r="H47" s="7" t="s">
        <v>202</v>
      </c>
      <c r="I47" s="2">
        <v>1</v>
      </c>
      <c r="J47" s="7" t="s">
        <v>222</v>
      </c>
      <c r="K47" s="4" t="s">
        <v>234</v>
      </c>
      <c r="L47" s="4" t="s">
        <v>232</v>
      </c>
      <c r="M47" s="4" t="s">
        <v>282</v>
      </c>
      <c r="N47" s="3"/>
      <c r="O47" s="3"/>
      <c r="P47" s="10"/>
      <c r="Q47" s="3"/>
      <c r="R47" s="3"/>
      <c r="S47" s="2"/>
      <c r="T47" s="5" t="s">
        <v>280</v>
      </c>
      <c r="U47" s="3" t="s">
        <v>275</v>
      </c>
      <c r="V47" s="6">
        <v>1</v>
      </c>
      <c r="W47" s="5" t="s">
        <v>281</v>
      </c>
      <c r="X47" s="3" t="s">
        <v>275</v>
      </c>
      <c r="Y47" s="6">
        <v>1</v>
      </c>
      <c r="Z47" s="3"/>
      <c r="AA47" s="3"/>
      <c r="AB47" s="2"/>
      <c r="AC47" s="3"/>
      <c r="AD47" s="3"/>
      <c r="AE47" s="2"/>
      <c r="AF47" s="3"/>
      <c r="AG47" s="3"/>
      <c r="AH47" s="2"/>
      <c r="AI47" s="3"/>
      <c r="AJ47" s="3"/>
      <c r="AK47" s="2"/>
      <c r="AL47" s="3"/>
      <c r="AM47" s="3"/>
      <c r="AN47" s="2"/>
      <c r="AO47" s="3"/>
      <c r="AP47" s="3"/>
      <c r="AQ47" s="2"/>
      <c r="AR47" s="3"/>
      <c r="AS47" s="3"/>
      <c r="AT47" s="2"/>
      <c r="AU47" s="3"/>
      <c r="AV47" s="3"/>
      <c r="AW47" s="2"/>
      <c r="AX47" s="5"/>
      <c r="AY47" s="2">
        <v>1</v>
      </c>
      <c r="AZ47" s="11">
        <f t="shared" si="6"/>
        <v>2</v>
      </c>
      <c r="BA47" s="8">
        <f t="shared" si="2"/>
        <v>2</v>
      </c>
      <c r="BB47" s="6" t="s">
        <v>282</v>
      </c>
    </row>
    <row r="48" spans="1:54" ht="75" x14ac:dyDescent="0.25">
      <c r="A48" s="21">
        <v>102</v>
      </c>
      <c r="B48" s="21" t="s">
        <v>58</v>
      </c>
      <c r="C48" s="20" t="s">
        <v>290</v>
      </c>
      <c r="D48" s="20" t="s">
        <v>309</v>
      </c>
      <c r="E48" s="23">
        <v>1</v>
      </c>
      <c r="F48" s="20" t="s">
        <v>324</v>
      </c>
      <c r="G48" s="21" t="s">
        <v>344</v>
      </c>
      <c r="H48" s="20" t="s">
        <v>351</v>
      </c>
      <c r="I48" s="21">
        <v>1</v>
      </c>
      <c r="J48" s="20" t="s">
        <v>360</v>
      </c>
      <c r="K48" s="21" t="s">
        <v>368</v>
      </c>
      <c r="L48" s="21" t="s">
        <v>369</v>
      </c>
      <c r="M48" s="4" t="s">
        <v>236</v>
      </c>
      <c r="N48" s="21"/>
      <c r="O48" s="21"/>
      <c r="P48" s="21"/>
      <c r="Q48" s="21"/>
      <c r="R48" s="21"/>
      <c r="S48" s="21"/>
      <c r="T48" s="21"/>
      <c r="U48" s="21"/>
      <c r="V48" s="21"/>
      <c r="W48" s="20"/>
      <c r="X48" s="20"/>
      <c r="Y48" s="21"/>
      <c r="Z48" s="21"/>
      <c r="AA48" s="21"/>
      <c r="AB48" s="21"/>
      <c r="AC48" s="20"/>
      <c r="AD48" s="20"/>
      <c r="AE48" s="21"/>
      <c r="AF48" s="21"/>
      <c r="AG48" s="21"/>
      <c r="AH48" s="21"/>
      <c r="AI48" s="21"/>
      <c r="AJ48" s="21"/>
      <c r="AK48" s="21"/>
      <c r="AL48" s="21"/>
      <c r="AM48" s="21"/>
      <c r="AN48" s="21"/>
      <c r="AO48" s="21"/>
      <c r="AP48" s="21"/>
      <c r="AQ48" s="21"/>
      <c r="AR48" s="21"/>
      <c r="AS48" s="21"/>
      <c r="AT48" s="21"/>
      <c r="AU48" s="21"/>
      <c r="AV48" s="21"/>
      <c r="AW48" s="21"/>
      <c r="AX48" s="21"/>
      <c r="AY48" s="21">
        <v>1</v>
      </c>
      <c r="AZ48" s="2">
        <f>((AW48+AT48+AQ48+AN48+AK48+AH48+AE48+AB48+Y48+V48+S48+P48))</f>
        <v>0</v>
      </c>
      <c r="BA48" s="8">
        <f t="shared" si="2"/>
        <v>0</v>
      </c>
      <c r="BB48" s="21"/>
    </row>
    <row r="49" spans="1:54" ht="105" x14ac:dyDescent="0.25">
      <c r="A49" s="21">
        <v>102</v>
      </c>
      <c r="B49" s="21" t="s">
        <v>286</v>
      </c>
      <c r="C49" s="20" t="s">
        <v>291</v>
      </c>
      <c r="D49" s="20" t="s">
        <v>310</v>
      </c>
      <c r="E49" s="23">
        <v>1</v>
      </c>
      <c r="F49" s="20" t="s">
        <v>325</v>
      </c>
      <c r="G49" s="21" t="s">
        <v>345</v>
      </c>
      <c r="H49" s="20" t="s">
        <v>352</v>
      </c>
      <c r="I49" s="21">
        <v>1</v>
      </c>
      <c r="J49" s="20" t="s">
        <v>361</v>
      </c>
      <c r="K49" s="21" t="s">
        <v>368</v>
      </c>
      <c r="L49" s="21" t="s">
        <v>369</v>
      </c>
      <c r="M49" s="4" t="s">
        <v>236</v>
      </c>
      <c r="N49" s="21"/>
      <c r="O49" s="21"/>
      <c r="P49" s="21"/>
      <c r="Q49" s="21"/>
      <c r="R49" s="21"/>
      <c r="S49" s="21"/>
      <c r="T49" s="21"/>
      <c r="U49" s="21"/>
      <c r="V49" s="21"/>
      <c r="W49" s="21"/>
      <c r="X49" s="21"/>
      <c r="Y49" s="21"/>
      <c r="Z49" s="21"/>
      <c r="AA49" s="21"/>
      <c r="AB49" s="21"/>
      <c r="AC49" s="20" t="s">
        <v>370</v>
      </c>
      <c r="AD49" s="20" t="s">
        <v>275</v>
      </c>
      <c r="AE49" s="21">
        <v>1</v>
      </c>
      <c r="AF49" s="21"/>
      <c r="AG49" s="21"/>
      <c r="AH49" s="21"/>
      <c r="AI49" s="21"/>
      <c r="AJ49" s="21"/>
      <c r="AK49" s="21"/>
      <c r="AL49" s="21"/>
      <c r="AM49" s="21"/>
      <c r="AN49" s="21"/>
      <c r="AO49" s="21"/>
      <c r="AP49" s="21"/>
      <c r="AQ49" s="21"/>
      <c r="AR49" s="21"/>
      <c r="AS49" s="21"/>
      <c r="AT49" s="21"/>
      <c r="AU49" s="21"/>
      <c r="AV49" s="21"/>
      <c r="AW49" s="21"/>
      <c r="AX49" s="21"/>
      <c r="AY49" s="21">
        <v>1</v>
      </c>
      <c r="AZ49" s="2">
        <f t="shared" ref="AZ49:AZ69" si="7">((AW49+AT49+AQ49+AN49+AK49+AH49+AE49+AB49+Y49+V49+S49+P49))</f>
        <v>1</v>
      </c>
      <c r="BA49" s="8">
        <f t="shared" si="2"/>
        <v>1</v>
      </c>
      <c r="BB49" s="21"/>
    </row>
    <row r="50" spans="1:54" ht="105" x14ac:dyDescent="0.25">
      <c r="A50" s="21">
        <v>102</v>
      </c>
      <c r="B50" s="21" t="s">
        <v>59</v>
      </c>
      <c r="C50" s="20" t="s">
        <v>292</v>
      </c>
      <c r="D50" s="20" t="s">
        <v>311</v>
      </c>
      <c r="E50" s="23">
        <v>1</v>
      </c>
      <c r="F50" s="20" t="s">
        <v>326</v>
      </c>
      <c r="G50" s="21" t="s">
        <v>345</v>
      </c>
      <c r="H50" s="20" t="s">
        <v>353</v>
      </c>
      <c r="I50" s="21">
        <v>2</v>
      </c>
      <c r="J50" s="20" t="s">
        <v>362</v>
      </c>
      <c r="K50" s="21" t="s">
        <v>368</v>
      </c>
      <c r="L50" s="21" t="s">
        <v>369</v>
      </c>
      <c r="M50" s="4" t="s">
        <v>236</v>
      </c>
      <c r="N50" s="21"/>
      <c r="O50" s="21"/>
      <c r="P50" s="21"/>
      <c r="Q50" s="21"/>
      <c r="R50" s="21"/>
      <c r="S50" s="21"/>
      <c r="T50" s="21"/>
      <c r="U50" s="21"/>
      <c r="V50" s="21"/>
      <c r="W50" s="21"/>
      <c r="X50" s="21"/>
      <c r="Y50" s="21"/>
      <c r="Z50" s="21"/>
      <c r="AA50" s="21"/>
      <c r="AB50" s="21"/>
      <c r="AC50" s="20" t="s">
        <v>372</v>
      </c>
      <c r="AD50" s="20" t="s">
        <v>374</v>
      </c>
      <c r="AE50" s="21"/>
      <c r="AF50" s="20" t="s">
        <v>371</v>
      </c>
      <c r="AG50" s="20" t="s">
        <v>373</v>
      </c>
      <c r="AH50" s="21">
        <v>1</v>
      </c>
      <c r="AI50" s="21"/>
      <c r="AJ50" s="21"/>
      <c r="AK50" s="21"/>
      <c r="AL50" s="21"/>
      <c r="AM50" s="21"/>
      <c r="AN50" s="21"/>
      <c r="AO50" s="21"/>
      <c r="AP50" s="21"/>
      <c r="AQ50" s="21"/>
      <c r="AR50" s="21"/>
      <c r="AS50" s="21"/>
      <c r="AT50" s="21"/>
      <c r="AU50" s="21"/>
      <c r="AV50" s="21"/>
      <c r="AW50" s="21"/>
      <c r="AX50" s="21"/>
      <c r="AY50" s="21">
        <v>2</v>
      </c>
      <c r="AZ50" s="2">
        <f t="shared" si="7"/>
        <v>1</v>
      </c>
      <c r="BA50" s="8">
        <f t="shared" si="2"/>
        <v>0.5</v>
      </c>
      <c r="BB50" s="21"/>
    </row>
    <row r="51" spans="1:54" ht="165" x14ac:dyDescent="0.25">
      <c r="A51" s="2">
        <v>102</v>
      </c>
      <c r="B51" s="3" t="s">
        <v>59</v>
      </c>
      <c r="C51" s="3" t="s">
        <v>292</v>
      </c>
      <c r="D51" s="3" t="s">
        <v>311</v>
      </c>
      <c r="E51" s="2">
        <v>2</v>
      </c>
      <c r="F51" s="3" t="s">
        <v>327</v>
      </c>
      <c r="G51" s="7" t="s">
        <v>345</v>
      </c>
      <c r="H51" s="3" t="s">
        <v>353</v>
      </c>
      <c r="I51" s="2">
        <v>2</v>
      </c>
      <c r="J51" s="3" t="s">
        <v>363</v>
      </c>
      <c r="K51" s="4" t="s">
        <v>368</v>
      </c>
      <c r="L51" s="4" t="s">
        <v>369</v>
      </c>
      <c r="M51" s="4" t="s">
        <v>236</v>
      </c>
      <c r="N51" s="3"/>
      <c r="O51" s="3"/>
      <c r="P51" s="10"/>
      <c r="Q51" s="3"/>
      <c r="R51" s="3"/>
      <c r="S51" s="2"/>
      <c r="T51" s="5"/>
      <c r="U51" s="3"/>
      <c r="V51" s="2"/>
      <c r="W51" s="21"/>
      <c r="X51" s="21"/>
      <c r="Y51" s="21"/>
      <c r="Z51" s="3" t="s">
        <v>277</v>
      </c>
      <c r="AA51" s="3" t="s">
        <v>278</v>
      </c>
      <c r="AB51" s="2">
        <v>1</v>
      </c>
      <c r="AC51" s="3"/>
      <c r="AD51" s="3"/>
      <c r="AE51" s="2"/>
      <c r="AF51" s="3"/>
      <c r="AG51" s="3"/>
      <c r="AH51" s="2"/>
      <c r="AI51" s="3"/>
      <c r="AJ51" s="3"/>
      <c r="AK51" s="2"/>
      <c r="AL51" s="3"/>
      <c r="AM51" s="3"/>
      <c r="AN51" s="2"/>
      <c r="AO51" s="3"/>
      <c r="AP51" s="3"/>
      <c r="AQ51" s="2"/>
      <c r="AR51" s="3"/>
      <c r="AS51" s="3"/>
      <c r="AT51" s="2"/>
      <c r="AU51" s="3"/>
      <c r="AV51" s="3"/>
      <c r="AW51" s="2"/>
      <c r="AX51" s="5"/>
      <c r="AY51" s="2">
        <f>I51</f>
        <v>2</v>
      </c>
      <c r="AZ51" s="2">
        <f t="shared" si="7"/>
        <v>1</v>
      </c>
      <c r="BA51" s="8">
        <f t="shared" si="2"/>
        <v>0.5</v>
      </c>
      <c r="BB51" s="6"/>
    </row>
    <row r="52" spans="1:54" ht="90" x14ac:dyDescent="0.25">
      <c r="A52" s="2">
        <v>102</v>
      </c>
      <c r="B52" s="3" t="s">
        <v>287</v>
      </c>
      <c r="C52" s="3" t="s">
        <v>293</v>
      </c>
      <c r="D52" s="3" t="s">
        <v>312</v>
      </c>
      <c r="E52" s="2">
        <v>1</v>
      </c>
      <c r="F52" s="3" t="s">
        <v>328</v>
      </c>
      <c r="G52" s="7" t="s">
        <v>345</v>
      </c>
      <c r="H52" s="3" t="s">
        <v>353</v>
      </c>
      <c r="I52" s="2">
        <v>2</v>
      </c>
      <c r="J52" s="3" t="s">
        <v>363</v>
      </c>
      <c r="K52" s="4" t="s">
        <v>368</v>
      </c>
      <c r="L52" s="4" t="s">
        <v>369</v>
      </c>
      <c r="M52" s="4" t="s">
        <v>236</v>
      </c>
      <c r="N52" s="3"/>
      <c r="O52" s="3"/>
      <c r="P52" s="10"/>
      <c r="Q52" s="3"/>
      <c r="R52" s="3"/>
      <c r="S52" s="2"/>
      <c r="T52" s="5"/>
      <c r="U52" s="3"/>
      <c r="V52" s="2"/>
      <c r="W52" s="21"/>
      <c r="X52" s="21"/>
      <c r="Y52" s="21"/>
      <c r="Z52" s="3"/>
      <c r="AA52" s="3"/>
      <c r="AB52" s="2"/>
      <c r="AC52" s="3"/>
      <c r="AD52" s="3"/>
      <c r="AE52" s="2"/>
      <c r="AF52" s="3"/>
      <c r="AG52" s="3"/>
      <c r="AH52" s="2"/>
      <c r="AI52" s="3"/>
      <c r="AJ52" s="3"/>
      <c r="AK52" s="2"/>
      <c r="AL52" s="3"/>
      <c r="AM52" s="3"/>
      <c r="AN52" s="2"/>
      <c r="AO52" s="3"/>
      <c r="AP52" s="3"/>
      <c r="AQ52" s="2"/>
      <c r="AR52" s="3"/>
      <c r="AS52" s="3"/>
      <c r="AT52" s="2"/>
      <c r="AU52" s="3"/>
      <c r="AV52" s="3"/>
      <c r="AW52" s="2"/>
      <c r="AX52" s="5"/>
      <c r="AY52" s="2">
        <f>I52</f>
        <v>2</v>
      </c>
      <c r="AZ52" s="2">
        <f t="shared" si="7"/>
        <v>0</v>
      </c>
      <c r="BA52" s="8">
        <f t="shared" si="2"/>
        <v>0</v>
      </c>
      <c r="BB52" s="6"/>
    </row>
    <row r="53" spans="1:54" ht="120" x14ac:dyDescent="0.25">
      <c r="A53" s="2">
        <v>102</v>
      </c>
      <c r="B53" s="3" t="s">
        <v>287</v>
      </c>
      <c r="C53" s="3" t="s">
        <v>293</v>
      </c>
      <c r="D53" s="3" t="s">
        <v>312</v>
      </c>
      <c r="E53" s="2">
        <v>2</v>
      </c>
      <c r="F53" s="3" t="s">
        <v>329</v>
      </c>
      <c r="G53" s="7" t="s">
        <v>346</v>
      </c>
      <c r="H53" s="3" t="s">
        <v>354</v>
      </c>
      <c r="I53" s="2">
        <v>2</v>
      </c>
      <c r="J53" s="3" t="s">
        <v>363</v>
      </c>
      <c r="K53" s="4" t="s">
        <v>368</v>
      </c>
      <c r="L53" s="4" t="s">
        <v>369</v>
      </c>
      <c r="M53" s="4" t="s">
        <v>236</v>
      </c>
      <c r="N53" s="3"/>
      <c r="O53" s="3"/>
      <c r="P53" s="10"/>
      <c r="Q53" s="3"/>
      <c r="R53" s="3"/>
      <c r="S53" s="2"/>
      <c r="T53" s="5"/>
      <c r="U53" s="3"/>
      <c r="V53" s="2"/>
      <c r="W53" s="21"/>
      <c r="X53" s="21"/>
      <c r="Y53" s="21"/>
      <c r="Z53" s="3"/>
      <c r="AA53" s="3"/>
      <c r="AB53" s="2"/>
      <c r="AC53" s="3"/>
      <c r="AD53" s="3"/>
      <c r="AE53" s="2"/>
      <c r="AF53" s="3"/>
      <c r="AG53" s="3"/>
      <c r="AH53" s="2"/>
      <c r="AI53" s="3"/>
      <c r="AJ53" s="3"/>
      <c r="AK53" s="2"/>
      <c r="AL53" s="3"/>
      <c r="AM53" s="3"/>
      <c r="AN53" s="2"/>
      <c r="AO53" s="3"/>
      <c r="AP53" s="3"/>
      <c r="AQ53" s="2"/>
      <c r="AR53" s="3"/>
      <c r="AS53" s="3"/>
      <c r="AT53" s="2"/>
      <c r="AU53" s="3"/>
      <c r="AV53" s="3"/>
      <c r="AW53" s="2"/>
      <c r="AX53" s="5"/>
      <c r="AY53" s="2">
        <f>I53</f>
        <v>2</v>
      </c>
      <c r="AZ53" s="2">
        <f t="shared" si="7"/>
        <v>0</v>
      </c>
      <c r="BA53" s="8">
        <f t="shared" si="2"/>
        <v>0</v>
      </c>
      <c r="BB53" s="6"/>
    </row>
    <row r="54" spans="1:54" ht="60" x14ac:dyDescent="0.25">
      <c r="A54" s="21">
        <v>102</v>
      </c>
      <c r="B54" s="21" t="s">
        <v>23</v>
      </c>
      <c r="C54" s="20" t="s">
        <v>294</v>
      </c>
      <c r="D54" s="20" t="s">
        <v>313</v>
      </c>
      <c r="E54" s="23">
        <v>1</v>
      </c>
      <c r="F54" s="20" t="s">
        <v>330</v>
      </c>
      <c r="G54" s="21" t="s">
        <v>345</v>
      </c>
      <c r="H54" s="20" t="s">
        <v>352</v>
      </c>
      <c r="I54" s="21">
        <v>1</v>
      </c>
      <c r="J54" s="20" t="s">
        <v>212</v>
      </c>
      <c r="K54" s="21" t="s">
        <v>368</v>
      </c>
      <c r="L54" s="21" t="s">
        <v>369</v>
      </c>
      <c r="M54" s="4" t="s">
        <v>236</v>
      </c>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v>1</v>
      </c>
      <c r="AZ54" s="2">
        <f t="shared" si="7"/>
        <v>0</v>
      </c>
      <c r="BA54" s="8">
        <f t="shared" si="2"/>
        <v>0</v>
      </c>
      <c r="BB54" s="21"/>
    </row>
    <row r="55" spans="1:54" ht="105" x14ac:dyDescent="0.25">
      <c r="A55" s="21">
        <v>102</v>
      </c>
      <c r="B55" s="21" t="s">
        <v>60</v>
      </c>
      <c r="C55" s="20" t="s">
        <v>295</v>
      </c>
      <c r="D55" s="20" t="s">
        <v>314</v>
      </c>
      <c r="E55" s="23">
        <v>1</v>
      </c>
      <c r="F55" s="20" t="s">
        <v>331</v>
      </c>
      <c r="G55" s="21" t="s">
        <v>347</v>
      </c>
      <c r="H55" s="20" t="s">
        <v>355</v>
      </c>
      <c r="I55" s="21">
        <v>2</v>
      </c>
      <c r="J55" s="20" t="s">
        <v>364</v>
      </c>
      <c r="K55" s="21" t="s">
        <v>368</v>
      </c>
      <c r="L55" s="21" t="s">
        <v>369</v>
      </c>
      <c r="M55" s="4" t="s">
        <v>236</v>
      </c>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v>2</v>
      </c>
      <c r="AZ55" s="2">
        <f t="shared" si="7"/>
        <v>0</v>
      </c>
      <c r="BA55" s="8">
        <f t="shared" si="2"/>
        <v>0</v>
      </c>
      <c r="BB55" s="21"/>
    </row>
    <row r="56" spans="1:54" ht="75" x14ac:dyDescent="0.25">
      <c r="A56" s="21">
        <v>102</v>
      </c>
      <c r="B56" s="21" t="s">
        <v>61</v>
      </c>
      <c r="C56" s="20" t="s">
        <v>296</v>
      </c>
      <c r="D56" s="20" t="s">
        <v>315</v>
      </c>
      <c r="E56" s="23">
        <v>1</v>
      </c>
      <c r="F56" s="20" t="s">
        <v>332</v>
      </c>
      <c r="G56" s="21" t="s">
        <v>348</v>
      </c>
      <c r="H56" s="20" t="s">
        <v>356</v>
      </c>
      <c r="I56" s="21">
        <v>1</v>
      </c>
      <c r="J56" s="20" t="s">
        <v>209</v>
      </c>
      <c r="K56" s="21" t="s">
        <v>368</v>
      </c>
      <c r="L56" s="21" t="s">
        <v>369</v>
      </c>
      <c r="M56" s="4" t="s">
        <v>236</v>
      </c>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v>1</v>
      </c>
      <c r="AZ56" s="2">
        <f t="shared" si="7"/>
        <v>0</v>
      </c>
      <c r="BA56" s="8">
        <f t="shared" si="2"/>
        <v>0</v>
      </c>
      <c r="BB56" s="21"/>
    </row>
    <row r="57" spans="1:54" ht="75" x14ac:dyDescent="0.25">
      <c r="A57" s="21">
        <v>102</v>
      </c>
      <c r="B57" s="21" t="s">
        <v>62</v>
      </c>
      <c r="C57" s="20" t="s">
        <v>297</v>
      </c>
      <c r="D57" s="20" t="s">
        <v>316</v>
      </c>
      <c r="E57" s="23">
        <v>1</v>
      </c>
      <c r="F57" s="20" t="s">
        <v>333</v>
      </c>
      <c r="G57" s="21" t="s">
        <v>349</v>
      </c>
      <c r="H57" s="20" t="s">
        <v>357</v>
      </c>
      <c r="I57" s="21">
        <v>1</v>
      </c>
      <c r="J57" s="20" t="s">
        <v>209</v>
      </c>
      <c r="K57" s="21" t="s">
        <v>368</v>
      </c>
      <c r="L57" s="21" t="s">
        <v>369</v>
      </c>
      <c r="M57" s="4" t="s">
        <v>236</v>
      </c>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v>1</v>
      </c>
      <c r="AZ57" s="2">
        <f t="shared" si="7"/>
        <v>0</v>
      </c>
      <c r="BA57" s="8">
        <f t="shared" si="2"/>
        <v>0</v>
      </c>
      <c r="BB57" s="21"/>
    </row>
    <row r="58" spans="1:54" ht="90" x14ac:dyDescent="0.25">
      <c r="A58" s="21">
        <v>102</v>
      </c>
      <c r="B58" s="21" t="s">
        <v>288</v>
      </c>
      <c r="C58" s="20" t="s">
        <v>298</v>
      </c>
      <c r="D58" s="20" t="s">
        <v>317</v>
      </c>
      <c r="E58" s="23">
        <v>1</v>
      </c>
      <c r="F58" s="20" t="s">
        <v>334</v>
      </c>
      <c r="G58" s="21" t="s">
        <v>349</v>
      </c>
      <c r="H58" s="20" t="s">
        <v>357</v>
      </c>
      <c r="I58" s="21">
        <v>1</v>
      </c>
      <c r="J58" s="20" t="s">
        <v>365</v>
      </c>
      <c r="K58" s="21" t="s">
        <v>368</v>
      </c>
      <c r="L58" s="21" t="s">
        <v>369</v>
      </c>
      <c r="M58" s="4" t="s">
        <v>236</v>
      </c>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v>1</v>
      </c>
      <c r="AZ58" s="2">
        <f t="shared" si="7"/>
        <v>0</v>
      </c>
      <c r="BA58" s="8">
        <f t="shared" si="2"/>
        <v>0</v>
      </c>
      <c r="BB58" s="21"/>
    </row>
    <row r="59" spans="1:54" ht="90" x14ac:dyDescent="0.25">
      <c r="A59" s="21">
        <v>102</v>
      </c>
      <c r="B59" s="21" t="s">
        <v>24</v>
      </c>
      <c r="C59" s="20" t="s">
        <v>299</v>
      </c>
      <c r="D59" s="20" t="s">
        <v>318</v>
      </c>
      <c r="E59" s="23">
        <v>1</v>
      </c>
      <c r="F59" s="20" t="s">
        <v>335</v>
      </c>
      <c r="G59" s="21" t="s">
        <v>347</v>
      </c>
      <c r="H59" s="20" t="s">
        <v>358</v>
      </c>
      <c r="I59" s="21">
        <v>3</v>
      </c>
      <c r="J59" s="20" t="s">
        <v>366</v>
      </c>
      <c r="K59" s="21" t="s">
        <v>368</v>
      </c>
      <c r="L59" s="21" t="s">
        <v>369</v>
      </c>
      <c r="M59" s="4" t="s">
        <v>236</v>
      </c>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v>3</v>
      </c>
      <c r="AZ59" s="2">
        <f t="shared" si="7"/>
        <v>0</v>
      </c>
      <c r="BA59" s="8">
        <f t="shared" si="2"/>
        <v>0</v>
      </c>
      <c r="BB59" s="21"/>
    </row>
    <row r="60" spans="1:54" ht="120" x14ac:dyDescent="0.25">
      <c r="A60" s="21">
        <v>102</v>
      </c>
      <c r="B60" s="21" t="s">
        <v>25</v>
      </c>
      <c r="C60" s="20" t="s">
        <v>300</v>
      </c>
      <c r="D60" s="20" t="s">
        <v>319</v>
      </c>
      <c r="E60" s="23">
        <v>1</v>
      </c>
      <c r="F60" s="20" t="s">
        <v>336</v>
      </c>
      <c r="G60" s="21" t="s">
        <v>347</v>
      </c>
      <c r="H60" s="20" t="s">
        <v>357</v>
      </c>
      <c r="I60" s="21">
        <v>1</v>
      </c>
      <c r="J60" s="20" t="s">
        <v>366</v>
      </c>
      <c r="K60" s="21" t="s">
        <v>368</v>
      </c>
      <c r="L60" s="21" t="s">
        <v>369</v>
      </c>
      <c r="M60" s="4" t="s">
        <v>236</v>
      </c>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v>1</v>
      </c>
      <c r="AZ60" s="2">
        <f t="shared" si="7"/>
        <v>0</v>
      </c>
      <c r="BA60" s="8">
        <f t="shared" si="2"/>
        <v>0</v>
      </c>
      <c r="BB60" s="21"/>
    </row>
    <row r="61" spans="1:54" ht="105" x14ac:dyDescent="0.25">
      <c r="A61" s="21">
        <v>102</v>
      </c>
      <c r="B61" s="21" t="s">
        <v>26</v>
      </c>
      <c r="C61" s="20" t="s">
        <v>301</v>
      </c>
      <c r="D61" s="20" t="s">
        <v>320</v>
      </c>
      <c r="E61" s="23">
        <v>1</v>
      </c>
      <c r="F61" s="20" t="s">
        <v>337</v>
      </c>
      <c r="G61" s="21" t="s">
        <v>347</v>
      </c>
      <c r="H61" s="20" t="s">
        <v>355</v>
      </c>
      <c r="I61" s="21">
        <v>2</v>
      </c>
      <c r="J61" s="20" t="s">
        <v>364</v>
      </c>
      <c r="K61" s="21" t="s">
        <v>368</v>
      </c>
      <c r="L61" s="21" t="s">
        <v>369</v>
      </c>
      <c r="M61" s="4" t="s">
        <v>236</v>
      </c>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v>2</v>
      </c>
      <c r="AZ61" s="2">
        <f t="shared" si="7"/>
        <v>0</v>
      </c>
      <c r="BA61" s="8">
        <f t="shared" si="2"/>
        <v>0</v>
      </c>
      <c r="BB61" s="21"/>
    </row>
    <row r="62" spans="1:54" ht="105" x14ac:dyDescent="0.25">
      <c r="A62" s="21">
        <v>102</v>
      </c>
      <c r="B62" s="21" t="s">
        <v>27</v>
      </c>
      <c r="C62" s="20" t="s">
        <v>302</v>
      </c>
      <c r="D62" s="20" t="s">
        <v>321</v>
      </c>
      <c r="E62" s="23">
        <v>1</v>
      </c>
      <c r="F62" s="20" t="s">
        <v>338</v>
      </c>
      <c r="G62" s="21" t="s">
        <v>347</v>
      </c>
      <c r="H62" s="20" t="s">
        <v>355</v>
      </c>
      <c r="I62" s="21">
        <v>2</v>
      </c>
      <c r="J62" s="20" t="s">
        <v>364</v>
      </c>
      <c r="K62" s="21" t="s">
        <v>368</v>
      </c>
      <c r="L62" s="21" t="s">
        <v>369</v>
      </c>
      <c r="M62" s="4" t="s">
        <v>236</v>
      </c>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v>2</v>
      </c>
      <c r="AZ62" s="2">
        <f t="shared" si="7"/>
        <v>0</v>
      </c>
      <c r="BA62" s="8">
        <f t="shared" si="2"/>
        <v>0</v>
      </c>
      <c r="BB62" s="21"/>
    </row>
    <row r="63" spans="1:54" ht="90" x14ac:dyDescent="0.25">
      <c r="A63" s="21">
        <v>102</v>
      </c>
      <c r="B63" s="21" t="s">
        <v>28</v>
      </c>
      <c r="C63" s="20" t="s">
        <v>303</v>
      </c>
      <c r="D63" s="20" t="s">
        <v>314</v>
      </c>
      <c r="E63" s="23">
        <v>1</v>
      </c>
      <c r="F63" s="20" t="s">
        <v>338</v>
      </c>
      <c r="G63" s="21" t="s">
        <v>347</v>
      </c>
      <c r="H63" s="20" t="s">
        <v>355</v>
      </c>
      <c r="I63" s="21">
        <v>2</v>
      </c>
      <c r="J63" s="20" t="s">
        <v>364</v>
      </c>
      <c r="K63" s="21" t="s">
        <v>368</v>
      </c>
      <c r="L63" s="21" t="s">
        <v>369</v>
      </c>
      <c r="M63" s="4" t="s">
        <v>236</v>
      </c>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v>2</v>
      </c>
      <c r="AZ63" s="2">
        <f t="shared" si="7"/>
        <v>0</v>
      </c>
      <c r="BA63" s="8">
        <f t="shared" si="2"/>
        <v>0</v>
      </c>
      <c r="BB63" s="21"/>
    </row>
    <row r="64" spans="1:54" ht="90" x14ac:dyDescent="0.25">
      <c r="A64" s="21">
        <v>102</v>
      </c>
      <c r="B64" s="21" t="s">
        <v>28</v>
      </c>
      <c r="C64" s="20" t="s">
        <v>303</v>
      </c>
      <c r="D64" s="20" t="s">
        <v>314</v>
      </c>
      <c r="E64" s="23">
        <v>2</v>
      </c>
      <c r="F64" s="20" t="s">
        <v>339</v>
      </c>
      <c r="G64" s="21" t="s">
        <v>347</v>
      </c>
      <c r="H64" s="20" t="s">
        <v>355</v>
      </c>
      <c r="I64" s="21">
        <v>2</v>
      </c>
      <c r="J64" s="20" t="s">
        <v>364</v>
      </c>
      <c r="K64" s="21" t="s">
        <v>368</v>
      </c>
      <c r="L64" s="21" t="s">
        <v>369</v>
      </c>
      <c r="M64" s="4" t="s">
        <v>236</v>
      </c>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v>2</v>
      </c>
      <c r="AZ64" s="2">
        <f t="shared" si="7"/>
        <v>0</v>
      </c>
      <c r="BA64" s="8">
        <f t="shared" ref="BA64:BA69" si="8">+AZ64/AY64</f>
        <v>0</v>
      </c>
      <c r="BB64" s="21"/>
    </row>
    <row r="65" spans="1:54" ht="75" x14ac:dyDescent="0.25">
      <c r="A65" s="21">
        <v>102</v>
      </c>
      <c r="B65" s="21" t="s">
        <v>29</v>
      </c>
      <c r="C65" s="20" t="s">
        <v>304</v>
      </c>
      <c r="D65" s="20" t="s">
        <v>314</v>
      </c>
      <c r="E65" s="23">
        <v>1</v>
      </c>
      <c r="F65" s="20" t="s">
        <v>340</v>
      </c>
      <c r="G65" s="21" t="s">
        <v>347</v>
      </c>
      <c r="H65" s="20" t="s">
        <v>355</v>
      </c>
      <c r="I65" s="21">
        <v>2</v>
      </c>
      <c r="J65" s="20" t="s">
        <v>364</v>
      </c>
      <c r="K65" s="21" t="s">
        <v>368</v>
      </c>
      <c r="L65" s="21" t="s">
        <v>369</v>
      </c>
      <c r="M65" s="4" t="s">
        <v>236</v>
      </c>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v>2</v>
      </c>
      <c r="AZ65" s="2">
        <f t="shared" si="7"/>
        <v>0</v>
      </c>
      <c r="BA65" s="8">
        <f t="shared" si="8"/>
        <v>0</v>
      </c>
      <c r="BB65" s="21"/>
    </row>
    <row r="66" spans="1:54" ht="90" x14ac:dyDescent="0.25">
      <c r="A66" s="21">
        <v>102</v>
      </c>
      <c r="B66" s="21" t="s">
        <v>63</v>
      </c>
      <c r="C66" s="20" t="s">
        <v>305</v>
      </c>
      <c r="D66" s="20" t="s">
        <v>314</v>
      </c>
      <c r="E66" s="23">
        <v>1</v>
      </c>
      <c r="F66" s="20" t="s">
        <v>340</v>
      </c>
      <c r="G66" s="21" t="s">
        <v>347</v>
      </c>
      <c r="H66" s="20" t="s">
        <v>355</v>
      </c>
      <c r="I66" s="21">
        <v>2</v>
      </c>
      <c r="J66" s="20" t="s">
        <v>364</v>
      </c>
      <c r="K66" s="21" t="s">
        <v>368</v>
      </c>
      <c r="L66" s="21" t="s">
        <v>369</v>
      </c>
      <c r="M66" s="4" t="s">
        <v>236</v>
      </c>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v>2</v>
      </c>
      <c r="AZ66" s="2">
        <f t="shared" si="7"/>
        <v>0</v>
      </c>
      <c r="BA66" s="8">
        <f t="shared" si="8"/>
        <v>0</v>
      </c>
      <c r="BB66" s="21"/>
    </row>
    <row r="67" spans="1:54" ht="105" x14ac:dyDescent="0.25">
      <c r="A67" s="21">
        <v>102</v>
      </c>
      <c r="B67" s="21" t="s">
        <v>64</v>
      </c>
      <c r="C67" s="20" t="s">
        <v>306</v>
      </c>
      <c r="D67" s="20" t="s">
        <v>314</v>
      </c>
      <c r="E67" s="23">
        <v>1</v>
      </c>
      <c r="F67" s="20" t="s">
        <v>341</v>
      </c>
      <c r="G67" s="21" t="s">
        <v>347</v>
      </c>
      <c r="H67" s="20" t="s">
        <v>355</v>
      </c>
      <c r="I67" s="21">
        <v>2</v>
      </c>
      <c r="J67" s="20" t="s">
        <v>364</v>
      </c>
      <c r="K67" s="21" t="s">
        <v>368</v>
      </c>
      <c r="L67" s="21" t="s">
        <v>369</v>
      </c>
      <c r="M67" s="4" t="s">
        <v>236</v>
      </c>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v>2</v>
      </c>
      <c r="AZ67" s="2">
        <f t="shared" si="7"/>
        <v>0</v>
      </c>
      <c r="BA67" s="8">
        <f t="shared" si="8"/>
        <v>0</v>
      </c>
      <c r="BB67" s="21"/>
    </row>
    <row r="68" spans="1:54" ht="60" x14ac:dyDescent="0.25">
      <c r="A68" s="21">
        <v>102</v>
      </c>
      <c r="B68" s="21" t="s">
        <v>65</v>
      </c>
      <c r="C68" s="20" t="s">
        <v>307</v>
      </c>
      <c r="D68" s="20" t="s">
        <v>322</v>
      </c>
      <c r="E68" s="23">
        <v>1</v>
      </c>
      <c r="F68" s="20" t="s">
        <v>342</v>
      </c>
      <c r="G68" s="21" t="s">
        <v>345</v>
      </c>
      <c r="H68" s="20" t="s">
        <v>352</v>
      </c>
      <c r="I68" s="21">
        <v>1</v>
      </c>
      <c r="J68" s="20" t="s">
        <v>362</v>
      </c>
      <c r="K68" s="21" t="s">
        <v>368</v>
      </c>
      <c r="L68" s="21" t="s">
        <v>369</v>
      </c>
      <c r="M68" s="4" t="s">
        <v>236</v>
      </c>
      <c r="N68" s="21"/>
      <c r="O68" s="21"/>
      <c r="P68" s="21"/>
      <c r="Q68" s="21"/>
      <c r="R68" s="21"/>
      <c r="S68" s="21"/>
      <c r="T68" s="21"/>
      <c r="U68" s="21"/>
      <c r="V68" s="21"/>
      <c r="W68" s="21"/>
      <c r="X68" s="21"/>
      <c r="Y68" s="21"/>
      <c r="Z68" s="21"/>
      <c r="AA68" s="21"/>
      <c r="AB68" s="21"/>
      <c r="AC68" s="20" t="s">
        <v>372</v>
      </c>
      <c r="AD68" s="20" t="s">
        <v>374</v>
      </c>
      <c r="AE68" s="21"/>
      <c r="AF68" s="20" t="s">
        <v>371</v>
      </c>
      <c r="AG68" s="20" t="s">
        <v>373</v>
      </c>
      <c r="AH68" s="21">
        <v>1</v>
      </c>
      <c r="AI68" s="21"/>
      <c r="AJ68" s="21"/>
      <c r="AK68" s="21"/>
      <c r="AL68" s="21"/>
      <c r="AM68" s="21"/>
      <c r="AN68" s="21"/>
      <c r="AO68" s="21"/>
      <c r="AP68" s="21"/>
      <c r="AQ68" s="21"/>
      <c r="AR68" s="21"/>
      <c r="AS68" s="21"/>
      <c r="AT68" s="21"/>
      <c r="AU68" s="21"/>
      <c r="AV68" s="21"/>
      <c r="AW68" s="21"/>
      <c r="AX68" s="21"/>
      <c r="AY68" s="21">
        <v>1</v>
      </c>
      <c r="AZ68" s="2">
        <f t="shared" si="7"/>
        <v>1</v>
      </c>
      <c r="BA68" s="8">
        <f t="shared" si="8"/>
        <v>1</v>
      </c>
      <c r="BB68" s="21"/>
    </row>
    <row r="69" spans="1:54" ht="90" x14ac:dyDescent="0.25">
      <c r="A69" s="21">
        <v>102</v>
      </c>
      <c r="B69" s="21" t="s">
        <v>289</v>
      </c>
      <c r="C69" s="20" t="s">
        <v>308</v>
      </c>
      <c r="D69" s="20" t="s">
        <v>323</v>
      </c>
      <c r="E69" s="23">
        <v>1</v>
      </c>
      <c r="F69" s="20" t="s">
        <v>343</v>
      </c>
      <c r="G69" s="20" t="s">
        <v>350</v>
      </c>
      <c r="H69" s="20" t="s">
        <v>359</v>
      </c>
      <c r="I69" s="23">
        <v>2</v>
      </c>
      <c r="J69" s="20" t="s">
        <v>367</v>
      </c>
      <c r="K69" s="21" t="s">
        <v>368</v>
      </c>
      <c r="L69" s="21" t="s">
        <v>369</v>
      </c>
      <c r="M69" s="4" t="s">
        <v>236</v>
      </c>
      <c r="N69" s="21"/>
      <c r="O69" s="21"/>
      <c r="P69" s="21"/>
      <c r="Q69" s="21"/>
      <c r="R69" s="21"/>
      <c r="S69" s="21"/>
      <c r="T69" s="21"/>
      <c r="U69" s="21"/>
      <c r="V69" s="21"/>
      <c r="W69" s="20" t="s">
        <v>380</v>
      </c>
      <c r="X69" s="20" t="s">
        <v>381</v>
      </c>
      <c r="Y69" s="21">
        <v>1</v>
      </c>
      <c r="Z69" s="21"/>
      <c r="AA69" s="21"/>
      <c r="AB69" s="21"/>
      <c r="AC69" s="20" t="s">
        <v>380</v>
      </c>
      <c r="AD69" s="20" t="s">
        <v>381</v>
      </c>
      <c r="AE69" s="21">
        <v>1</v>
      </c>
      <c r="AF69" s="21"/>
      <c r="AG69" s="21"/>
      <c r="AH69" s="21"/>
      <c r="AI69" s="21"/>
      <c r="AJ69" s="21"/>
      <c r="AK69" s="21"/>
      <c r="AL69" s="21"/>
      <c r="AM69" s="21"/>
      <c r="AN69" s="21"/>
      <c r="AO69" s="21"/>
      <c r="AP69" s="21"/>
      <c r="AQ69" s="21"/>
      <c r="AR69" s="21"/>
      <c r="AS69" s="21"/>
      <c r="AT69" s="21"/>
      <c r="AU69" s="21"/>
      <c r="AV69" s="21"/>
      <c r="AW69" s="21"/>
      <c r="AX69" s="21"/>
      <c r="AY69" s="21">
        <v>2</v>
      </c>
      <c r="AZ69" s="2">
        <f t="shared" si="7"/>
        <v>2</v>
      </c>
      <c r="BA69" s="8">
        <f t="shared" si="8"/>
        <v>1</v>
      </c>
      <c r="BB69" s="21"/>
    </row>
    <row r="70" spans="1:54" ht="90" x14ac:dyDescent="0.25">
      <c r="A70" s="21">
        <v>122</v>
      </c>
      <c r="B70" s="21" t="s">
        <v>22</v>
      </c>
      <c r="C70" s="20" t="s">
        <v>382</v>
      </c>
      <c r="D70" s="20" t="s">
        <v>388</v>
      </c>
      <c r="E70" s="23">
        <v>1</v>
      </c>
      <c r="F70" s="20" t="s">
        <v>394</v>
      </c>
      <c r="G70" s="20" t="s">
        <v>400</v>
      </c>
      <c r="H70" s="20" t="s">
        <v>404</v>
      </c>
      <c r="I70" s="23">
        <v>2</v>
      </c>
      <c r="J70" s="20" t="s">
        <v>218</v>
      </c>
      <c r="K70" s="21" t="s">
        <v>412</v>
      </c>
      <c r="L70" s="21" t="s">
        <v>369</v>
      </c>
      <c r="M70" s="4" t="s">
        <v>236</v>
      </c>
      <c r="N70" s="21"/>
      <c r="O70" s="21"/>
      <c r="P70" s="21"/>
      <c r="Q70" s="21"/>
      <c r="R70" s="21"/>
      <c r="S70" s="21"/>
      <c r="T70" s="21"/>
      <c r="U70" s="21"/>
      <c r="V70" s="21"/>
      <c r="W70" s="20"/>
      <c r="X70" s="20"/>
      <c r="Y70" s="21"/>
      <c r="Z70" s="21"/>
      <c r="AA70" s="21"/>
      <c r="AB70" s="21"/>
      <c r="AC70" s="20"/>
      <c r="AD70" s="20"/>
      <c r="AE70" s="21"/>
      <c r="AF70" s="21"/>
      <c r="AG70" s="21"/>
      <c r="AH70" s="21"/>
      <c r="AI70" s="21"/>
      <c r="AJ70" s="21"/>
      <c r="AK70" s="21"/>
      <c r="AL70" s="21"/>
      <c r="AM70" s="21"/>
      <c r="AN70" s="21"/>
      <c r="AO70" s="21"/>
      <c r="AP70" s="21"/>
      <c r="AQ70" s="21"/>
      <c r="AR70" s="21"/>
      <c r="AS70" s="21"/>
      <c r="AT70" s="21"/>
      <c r="AU70" s="21"/>
      <c r="AV70" s="21"/>
      <c r="AW70" s="21"/>
      <c r="AX70" s="21"/>
      <c r="AY70" s="21">
        <f>I70</f>
        <v>2</v>
      </c>
      <c r="AZ70" s="2">
        <f t="shared" ref="AZ70:AZ75" si="9">((AW70+AT70+AQ70+AN70+AK70+AH70+AE70+AB70+Y70+V70+S70+P70))</f>
        <v>0</v>
      </c>
      <c r="BA70" s="8">
        <f t="shared" ref="BA70:BA75" si="10">+AZ70/AY70</f>
        <v>0</v>
      </c>
      <c r="BB70" s="21"/>
    </row>
    <row r="71" spans="1:54" ht="90" x14ac:dyDescent="0.25">
      <c r="A71" s="21">
        <v>122</v>
      </c>
      <c r="B71" s="21" t="s">
        <v>30</v>
      </c>
      <c r="C71" s="20" t="s">
        <v>383</v>
      </c>
      <c r="D71" s="20" t="s">
        <v>389</v>
      </c>
      <c r="E71" s="23">
        <v>1</v>
      </c>
      <c r="F71" s="20" t="s">
        <v>395</v>
      </c>
      <c r="G71" s="20" t="s">
        <v>400</v>
      </c>
      <c r="H71" s="20" t="s">
        <v>404</v>
      </c>
      <c r="I71" s="23">
        <v>2</v>
      </c>
      <c r="J71" s="20" t="s">
        <v>408</v>
      </c>
      <c r="K71" s="21" t="s">
        <v>412</v>
      </c>
      <c r="L71" s="21" t="s">
        <v>369</v>
      </c>
      <c r="M71" s="4" t="s">
        <v>236</v>
      </c>
      <c r="N71" s="21"/>
      <c r="O71" s="21"/>
      <c r="P71" s="21"/>
      <c r="Q71" s="21"/>
      <c r="R71" s="21"/>
      <c r="S71" s="21"/>
      <c r="T71" s="21"/>
      <c r="U71" s="21"/>
      <c r="V71" s="21"/>
      <c r="W71" s="20"/>
      <c r="X71" s="20"/>
      <c r="Y71" s="21"/>
      <c r="Z71" s="21"/>
      <c r="AA71" s="21"/>
      <c r="AB71" s="21"/>
      <c r="AC71" s="20"/>
      <c r="AD71" s="20"/>
      <c r="AE71" s="21"/>
      <c r="AF71" s="21"/>
      <c r="AG71" s="21"/>
      <c r="AH71" s="21"/>
      <c r="AI71" s="21"/>
      <c r="AJ71" s="21"/>
      <c r="AK71" s="21"/>
      <c r="AL71" s="21"/>
      <c r="AM71" s="21"/>
      <c r="AN71" s="21"/>
      <c r="AO71" s="21"/>
      <c r="AP71" s="21"/>
      <c r="AQ71" s="21"/>
      <c r="AR71" s="21"/>
      <c r="AS71" s="21"/>
      <c r="AT71" s="21"/>
      <c r="AU71" s="21"/>
      <c r="AV71" s="21"/>
      <c r="AW71" s="21"/>
      <c r="AX71" s="21"/>
      <c r="AY71" s="21">
        <f t="shared" ref="AY71:AY75" si="11">I71</f>
        <v>2</v>
      </c>
      <c r="AZ71" s="2">
        <f t="shared" si="9"/>
        <v>0</v>
      </c>
      <c r="BA71" s="8">
        <f t="shared" si="10"/>
        <v>0</v>
      </c>
      <c r="BB71" s="21"/>
    </row>
    <row r="72" spans="1:54" ht="120" x14ac:dyDescent="0.25">
      <c r="A72" s="21">
        <v>122</v>
      </c>
      <c r="B72" s="21" t="s">
        <v>32</v>
      </c>
      <c r="C72" s="20" t="s">
        <v>384</v>
      </c>
      <c r="D72" s="20" t="s">
        <v>390</v>
      </c>
      <c r="E72" s="23">
        <v>1</v>
      </c>
      <c r="F72" s="20" t="s">
        <v>396</v>
      </c>
      <c r="G72" s="20" t="s">
        <v>401</v>
      </c>
      <c r="H72" s="20" t="s">
        <v>405</v>
      </c>
      <c r="I72" s="23">
        <v>1</v>
      </c>
      <c r="J72" s="20" t="s">
        <v>409</v>
      </c>
      <c r="K72" s="21" t="s">
        <v>412</v>
      </c>
      <c r="L72" s="21" t="s">
        <v>369</v>
      </c>
      <c r="M72" s="4" t="s">
        <v>236</v>
      </c>
      <c r="N72" s="21"/>
      <c r="O72" s="21"/>
      <c r="P72" s="21"/>
      <c r="Q72" s="21"/>
      <c r="R72" s="21"/>
      <c r="S72" s="21"/>
      <c r="T72" s="21"/>
      <c r="U72" s="21"/>
      <c r="V72" s="21"/>
      <c r="W72" s="20"/>
      <c r="X72" s="20"/>
      <c r="Y72" s="21"/>
      <c r="Z72" s="21"/>
      <c r="AA72" s="21"/>
      <c r="AB72" s="21"/>
      <c r="AC72" s="20"/>
      <c r="AD72" s="20"/>
      <c r="AE72" s="21"/>
      <c r="AF72" s="21"/>
      <c r="AG72" s="21"/>
      <c r="AH72" s="21"/>
      <c r="AI72" s="21"/>
      <c r="AJ72" s="21"/>
      <c r="AK72" s="21"/>
      <c r="AL72" s="21"/>
      <c r="AM72" s="21"/>
      <c r="AN72" s="21"/>
      <c r="AO72" s="21"/>
      <c r="AP72" s="21"/>
      <c r="AQ72" s="21"/>
      <c r="AR72" s="21"/>
      <c r="AS72" s="21"/>
      <c r="AT72" s="21"/>
      <c r="AU72" s="21"/>
      <c r="AV72" s="21"/>
      <c r="AW72" s="21"/>
      <c r="AX72" s="21"/>
      <c r="AY72" s="21">
        <f t="shared" si="11"/>
        <v>1</v>
      </c>
      <c r="AZ72" s="2">
        <f t="shared" si="9"/>
        <v>0</v>
      </c>
      <c r="BA72" s="8">
        <f t="shared" si="10"/>
        <v>0</v>
      </c>
      <c r="BB72" s="21"/>
    </row>
    <row r="73" spans="1:54" ht="180" x14ac:dyDescent="0.25">
      <c r="A73" s="21">
        <v>122</v>
      </c>
      <c r="B73" s="21" t="s">
        <v>68</v>
      </c>
      <c r="C73" s="20" t="s">
        <v>385</v>
      </c>
      <c r="D73" s="20" t="s">
        <v>391</v>
      </c>
      <c r="E73" s="23">
        <v>1</v>
      </c>
      <c r="F73" s="20" t="s">
        <v>397</v>
      </c>
      <c r="G73" s="20" t="s">
        <v>402</v>
      </c>
      <c r="H73" s="20" t="s">
        <v>406</v>
      </c>
      <c r="I73" s="23">
        <v>1</v>
      </c>
      <c r="J73" s="20" t="s">
        <v>409</v>
      </c>
      <c r="K73" s="21" t="s">
        <v>412</v>
      </c>
      <c r="L73" s="21" t="s">
        <v>369</v>
      </c>
      <c r="M73" s="4" t="s">
        <v>236</v>
      </c>
      <c r="N73" s="21"/>
      <c r="O73" s="21"/>
      <c r="P73" s="21"/>
      <c r="Q73" s="21"/>
      <c r="R73" s="21"/>
      <c r="S73" s="21"/>
      <c r="T73" s="21"/>
      <c r="U73" s="21"/>
      <c r="V73" s="21"/>
      <c r="W73" s="20"/>
      <c r="X73" s="20"/>
      <c r="Y73" s="21"/>
      <c r="Z73" s="21"/>
      <c r="AA73" s="21"/>
      <c r="AB73" s="21"/>
      <c r="AC73" s="20"/>
      <c r="AD73" s="20"/>
      <c r="AE73" s="21"/>
      <c r="AF73" s="21"/>
      <c r="AG73" s="21"/>
      <c r="AH73" s="21"/>
      <c r="AI73" s="21"/>
      <c r="AJ73" s="21"/>
      <c r="AK73" s="21"/>
      <c r="AL73" s="21"/>
      <c r="AM73" s="21"/>
      <c r="AN73" s="21"/>
      <c r="AO73" s="21"/>
      <c r="AP73" s="21"/>
      <c r="AQ73" s="21"/>
      <c r="AR73" s="21"/>
      <c r="AS73" s="21"/>
      <c r="AT73" s="21"/>
      <c r="AU73" s="21"/>
      <c r="AV73" s="21"/>
      <c r="AW73" s="21"/>
      <c r="AX73" s="21"/>
      <c r="AY73" s="21">
        <f t="shared" si="11"/>
        <v>1</v>
      </c>
      <c r="AZ73" s="2">
        <f t="shared" si="9"/>
        <v>0</v>
      </c>
      <c r="BA73" s="8">
        <f t="shared" si="10"/>
        <v>0</v>
      </c>
      <c r="BB73" s="21"/>
    </row>
    <row r="74" spans="1:54" ht="90" x14ac:dyDescent="0.25">
      <c r="A74" s="21">
        <v>122</v>
      </c>
      <c r="B74" s="21" t="s">
        <v>69</v>
      </c>
      <c r="C74" s="20" t="s">
        <v>386</v>
      </c>
      <c r="D74" s="20" t="s">
        <v>392</v>
      </c>
      <c r="E74" s="23">
        <v>1</v>
      </c>
      <c r="F74" s="20" t="s">
        <v>398</v>
      </c>
      <c r="G74" s="20" t="s">
        <v>403</v>
      </c>
      <c r="H74" s="20" t="s">
        <v>407</v>
      </c>
      <c r="I74" s="23">
        <v>2</v>
      </c>
      <c r="J74" s="20" t="s">
        <v>410</v>
      </c>
      <c r="K74" s="21" t="s">
        <v>412</v>
      </c>
      <c r="L74" s="21" t="s">
        <v>413</v>
      </c>
      <c r="M74" s="4" t="s">
        <v>236</v>
      </c>
      <c r="N74" s="21"/>
      <c r="O74" s="21"/>
      <c r="P74" s="21"/>
      <c r="Q74" s="21"/>
      <c r="R74" s="21"/>
      <c r="S74" s="21"/>
      <c r="T74" s="21"/>
      <c r="U74" s="21"/>
      <c r="V74" s="21"/>
      <c r="W74" s="20"/>
      <c r="X74" s="20"/>
      <c r="Y74" s="21"/>
      <c r="Z74" s="21"/>
      <c r="AA74" s="21"/>
      <c r="AB74" s="21"/>
      <c r="AC74" s="20"/>
      <c r="AD74" s="20"/>
      <c r="AE74" s="21"/>
      <c r="AF74" s="21"/>
      <c r="AG74" s="21"/>
      <c r="AH74" s="21"/>
      <c r="AI74" s="21"/>
      <c r="AJ74" s="21"/>
      <c r="AK74" s="21"/>
      <c r="AL74" s="21"/>
      <c r="AM74" s="21"/>
      <c r="AN74" s="21"/>
      <c r="AO74" s="21"/>
      <c r="AP74" s="21"/>
      <c r="AQ74" s="21"/>
      <c r="AR74" s="21"/>
      <c r="AS74" s="21"/>
      <c r="AT74" s="21"/>
      <c r="AU74" s="21"/>
      <c r="AV74" s="21"/>
      <c r="AW74" s="21"/>
      <c r="AX74" s="21"/>
      <c r="AY74" s="21">
        <f t="shared" si="11"/>
        <v>2</v>
      </c>
      <c r="AZ74" s="2">
        <f t="shared" si="9"/>
        <v>0</v>
      </c>
      <c r="BA74" s="8">
        <f t="shared" si="10"/>
        <v>0</v>
      </c>
      <c r="BB74" s="21"/>
    </row>
    <row r="75" spans="1:54" ht="75" x14ac:dyDescent="0.25">
      <c r="A75" s="21">
        <v>122</v>
      </c>
      <c r="B75" s="21" t="s">
        <v>70</v>
      </c>
      <c r="C75" s="20" t="s">
        <v>387</v>
      </c>
      <c r="D75" s="20" t="s">
        <v>393</v>
      </c>
      <c r="E75" s="23">
        <v>1</v>
      </c>
      <c r="F75" s="20" t="s">
        <v>399</v>
      </c>
      <c r="G75" s="20" t="s">
        <v>402</v>
      </c>
      <c r="H75" s="20" t="s">
        <v>406</v>
      </c>
      <c r="I75" s="23">
        <v>1</v>
      </c>
      <c r="J75" s="20" t="s">
        <v>411</v>
      </c>
      <c r="K75" s="21" t="s">
        <v>412</v>
      </c>
      <c r="L75" s="21" t="s">
        <v>369</v>
      </c>
      <c r="M75" s="4" t="s">
        <v>236</v>
      </c>
      <c r="N75" s="21"/>
      <c r="O75" s="21"/>
      <c r="P75" s="21"/>
      <c r="Q75" s="21"/>
      <c r="R75" s="21"/>
      <c r="S75" s="21"/>
      <c r="T75" s="21"/>
      <c r="U75" s="21"/>
      <c r="V75" s="21"/>
      <c r="W75" s="20"/>
      <c r="X75" s="20"/>
      <c r="Y75" s="21"/>
      <c r="Z75" s="21"/>
      <c r="AA75" s="21"/>
      <c r="AB75" s="21"/>
      <c r="AC75" s="20"/>
      <c r="AD75" s="20"/>
      <c r="AE75" s="21"/>
      <c r="AF75" s="21"/>
      <c r="AG75" s="21"/>
      <c r="AH75" s="21"/>
      <c r="AI75" s="21"/>
      <c r="AJ75" s="21"/>
      <c r="AK75" s="21"/>
      <c r="AL75" s="21"/>
      <c r="AM75" s="21"/>
      <c r="AN75" s="21"/>
      <c r="AO75" s="21"/>
      <c r="AP75" s="21"/>
      <c r="AQ75" s="21"/>
      <c r="AR75" s="21"/>
      <c r="AS75" s="21"/>
      <c r="AT75" s="21"/>
      <c r="AU75" s="21"/>
      <c r="AV75" s="21"/>
      <c r="AW75" s="21"/>
      <c r="AX75" s="21"/>
      <c r="AY75" s="21">
        <f t="shared" si="11"/>
        <v>1</v>
      </c>
      <c r="AZ75" s="2">
        <f t="shared" si="9"/>
        <v>0</v>
      </c>
      <c r="BA75" s="8">
        <f t="shared" si="10"/>
        <v>0</v>
      </c>
      <c r="BB75" s="21"/>
    </row>
  </sheetData>
  <autoFilter ref="A3:BB75" xr:uid="{00000000-0001-0000-0200-000000000000}">
    <filterColumn colId="12">
      <filters>
        <filter val="ABIERTA"/>
      </filters>
    </filterColumn>
  </autoFilter>
  <mergeCells count="15">
    <mergeCell ref="A2:L2"/>
    <mergeCell ref="A1:BB1"/>
    <mergeCell ref="Z2:AB2"/>
    <mergeCell ref="AC2:AE2"/>
    <mergeCell ref="AF2:AH2"/>
    <mergeCell ref="AI2:AK2"/>
    <mergeCell ref="AL2:AN2"/>
    <mergeCell ref="AO2:AQ2"/>
    <mergeCell ref="AR2:AT2"/>
    <mergeCell ref="AU2:AW2"/>
    <mergeCell ref="AX2:BB2"/>
    <mergeCell ref="N2:P2"/>
    <mergeCell ref="Q2:S2"/>
    <mergeCell ref="T2:V2"/>
    <mergeCell ref="W2:Y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b o 5 v V y B l y S a k A A A A 9 g A A A B I A H A B D b 2 5 m a W c v U G F j a 2 F n Z S 5 4 b W w g o h g A K K A U A A A A A A A A A A A A A A A A A A A A A A A A A A A A h Y + 9 D o I w H M R f h X T v B 9 X B k D 9 l Y J V o Y m J c m 1 K h E Y q h x f J u D j 6 S r y B G U T f H u / t d c n e / 3 i A b 2 y a 6 6 N 6 Z z q Y o J g x F 2 q q u N L Z K 0 e C P e I U y A V u p T r L S 0 Q R b l 4 z O p K j 2 / p x Q G k I g Y U G 6 v q K c s Z g e i v V O 1 b q V 2 F j n p V U a f V r l / x Y S s H + N E Z z E n B O + 5 I Q B n U 0 o j P 0 C f N r 7 T H 9 M y I f G D 7 0 W 2 u F 8 A 3 S W Q N 8 f x A N Q S w M E F A A C A A g A b o 5 v 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6 O b 1 c o i k e 4 D g A A A B E A A A A T A B w A R m 9 y b X V s Y X M v U 2 V j d G l v b j E u b S C i G A A o o B Q A A A A A A A A A A A A A A A A A A A A A A A A A A A A r T k 0 u y c z P U w i G 0 I b W A F B L A Q I t A B Q A A g A I A G 6 O b 1 c g Z c k m p A A A A P Y A A A A S A A A A A A A A A A A A A A A A A A A A A A B D b 2 5 m a W c v U G F j a 2 F n Z S 5 4 b W x Q S w E C L Q A U A A I A C A B u j m 9 X D 8 r p q 6 Q A A A D p A A A A E w A A A A A A A A A A A A A A A A D w A A A A W 0 N v b n R l b n R f V H l w Z X N d L n h t b F B L A Q I t A B Q A A g A I A G 6 O b 1 c 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7 f 1 P O y / X V S b g Q S b U u H P T K A A A A A A I A A A A A A A N m A A D A A A A A E A A A A G y 8 + V R g r l / w K 9 l o f B K s J I 0 A A A A A B I A A A K A A A A A Q A A A A B 7 D c N v 3 q M O S B c A Q 0 1 1 S D e l A A A A D I N p K 7 q j c m j c H p H U J b X j u A y Q K l h 6 C Z G d v e B c N 8 I J S Z S + W R j b 2 x q k 9 8 Z / F L l 5 f K Y n T F F M R K d 2 C Q K i M t J t j I O n W g 0 A d M I 8 g U N 2 g A g m 3 J v 0 / i Q h Q A A A B / K v l 0 I l Y 6 p 8 p E n 8 l h 3 s p T P B o J h g = = < / D a t a M a s h u p > 
</file>

<file path=customXml/item2.xml><?xml version="1.0" encoding="utf-8"?>
<ct:contentTypeSchema xmlns:ct="http://schemas.microsoft.com/office/2006/metadata/contentType" xmlns:ma="http://schemas.microsoft.com/office/2006/metadata/properties/metaAttributes" ct:_="" ma:_="" ma:contentTypeName="Documento" ma:contentTypeID="0x010100BE440CBDF01FE743BC09014582634C23" ma:contentTypeVersion="9" ma:contentTypeDescription="Crear nuevo documento." ma:contentTypeScope="" ma:versionID="d7e04cca160b98eb0fa5dd2495c78bbb">
  <xsd:schema xmlns:xsd="http://www.w3.org/2001/XMLSchema" xmlns:xs="http://www.w3.org/2001/XMLSchema" xmlns:p="http://schemas.microsoft.com/office/2006/metadata/properties" xmlns:ns3="6df3bdf3-fa64-4b30-8e5d-5ec2ee693e8b" xmlns:ns4="e4fd8f8a-0808-4079-9561-c4f7fd7491c8" targetNamespace="http://schemas.microsoft.com/office/2006/metadata/properties" ma:root="true" ma:fieldsID="4f2020e373ac680248757182fd07dad7" ns3:_="" ns4:_="">
    <xsd:import namespace="6df3bdf3-fa64-4b30-8e5d-5ec2ee693e8b"/>
    <xsd:import namespace="e4fd8f8a-0808-4079-9561-c4f7fd7491c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f3bdf3-fa64-4b30-8e5d-5ec2ee693e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fd8f8a-0808-4079-9561-c4f7fd7491c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6349BF7-2756-41AC-A5E2-F07A17930B10}">
  <ds:schemaRefs>
    <ds:schemaRef ds:uri="http://schemas.microsoft.com/DataMashup"/>
  </ds:schemaRefs>
</ds:datastoreItem>
</file>

<file path=customXml/itemProps2.xml><?xml version="1.0" encoding="utf-8"?>
<ds:datastoreItem xmlns:ds="http://schemas.openxmlformats.org/officeDocument/2006/customXml" ds:itemID="{D8E50358-E2B9-4321-B908-B0E73044A1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f3bdf3-fa64-4b30-8e5d-5ec2ee693e8b"/>
    <ds:schemaRef ds:uri="e4fd8f8a-0808-4079-9561-c4f7fd7491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A5424DE-67D8-41BC-9025-8573D1E8E548}">
  <ds:schemaRefs>
    <ds:schemaRef ds:uri="http://schemas.microsoft.com/sharepoint/v3/contenttype/forms"/>
  </ds:schemaRefs>
</ds:datastoreItem>
</file>

<file path=customXml/itemProps4.xml><?xml version="1.0" encoding="utf-8"?>
<ds:datastoreItem xmlns:ds="http://schemas.openxmlformats.org/officeDocument/2006/customXml" ds:itemID="{5DF8AA3D-1C3B-4618-B408-075A86269B3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Acciones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Olga Milena Corzo Estepa</dc:creator>
  <cp:lastModifiedBy>Jorge Isaac Garavito Jimenez</cp:lastModifiedBy>
  <dcterms:created xsi:type="dcterms:W3CDTF">2020-08-18T21:40:39Z</dcterms:created>
  <dcterms:modified xsi:type="dcterms:W3CDTF">2023-11-28T15:07:41Z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0x010100BE440CBDF01FE743BC09014582634C23</vt:lpwstr>
  </property>
</Properties>
</file>