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Macintosh HD - Datos/Isabel/Fontibón/Subir a la página/"/>
    </mc:Choice>
  </mc:AlternateContent>
  <xr:revisionPtr revIDLastSave="0" documentId="8_{06F8D315-FDEA-6C4B-9B1C-5D631614E0C4}" xr6:coauthVersionLast="45" xr6:coauthVersionMax="45" xr10:uidLastSave="{00000000-0000-0000-0000-000000000000}"/>
  <workbookProtection workbookAlgorithmName="SHA-512" workbookHashValue="+gjwTNkBCJ9BwYggE81+vTjDtVLkJlAuhCuJOllRfNpG9wTSm0FYnLKFzSVMYw2PJSsjUQv+7roNEhLdRMT1Ig==" workbookSaltValue="NoGr8EML5Si7pgaSoTRgtw==" workbookSpinCount="100000" lockStructure="1"/>
  <bookViews>
    <workbookView xWindow="0" yWindow="460" windowWidth="30180" windowHeight="15820" xr2:uid="{DC752FF6-7EAD-4D9F-A1F2-3C2C1CF68A49}"/>
  </bookViews>
  <sheets>
    <sheet name="CONSOLIDADO" sheetId="1" r:id="rId1"/>
  </sheets>
  <definedNames>
    <definedName name="_xlnm._FilterDatabase" localSheetId="0" hidden="1">CONSOLIDADO!$H$13:$J$57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9" i="1" l="1"/>
  <c r="I9" i="1" s="1"/>
  <c r="K9" i="1"/>
  <c r="HE9" i="1" s="1"/>
  <c r="L9" i="1"/>
  <c r="AY9" i="1" s="1"/>
  <c r="BS9" i="1" s="1"/>
  <c r="M9" i="1"/>
  <c r="P9" i="1"/>
  <c r="Q9" i="1"/>
  <c r="U9" i="1"/>
  <c r="Y9" i="1"/>
  <c r="AC9" i="1"/>
  <c r="AD9" i="1"/>
  <c r="AF9" i="1"/>
  <c r="AG9" i="1" s="1"/>
  <c r="AK9" i="1"/>
  <c r="BF9" i="1" s="1"/>
  <c r="AM9" i="1"/>
  <c r="AO9" i="1"/>
  <c r="AQ9" i="1"/>
  <c r="BL9" i="1" s="1"/>
  <c r="DE9" i="1" s="1"/>
  <c r="BB9" i="1"/>
  <c r="BE9" i="1"/>
  <c r="BG9" i="1"/>
  <c r="CZ9" i="1" s="1"/>
  <c r="ES9" i="1" s="1"/>
  <c r="GL9" i="1" s="1"/>
  <c r="BI9" i="1"/>
  <c r="DB9" i="1" s="1"/>
  <c r="EU9" i="1" s="1"/>
  <c r="GN9" i="1" s="1"/>
  <c r="BJ9" i="1"/>
  <c r="DC9" i="1" s="1"/>
  <c r="BK9" i="1"/>
  <c r="DD9" i="1" s="1"/>
  <c r="EW9" i="1" s="1"/>
  <c r="GP9" i="1" s="1"/>
  <c r="BM9" i="1"/>
  <c r="BR9" i="1"/>
  <c r="DK9" i="1" s="1"/>
  <c r="FD9" i="1" s="1"/>
  <c r="GW9" i="1" s="1"/>
  <c r="HI9" i="1" s="1"/>
  <c r="BY9" i="1"/>
  <c r="BZ9" i="1"/>
  <c r="CA9" i="1"/>
  <c r="CD9" i="1"/>
  <c r="CF9" i="1"/>
  <c r="CH9" i="1"/>
  <c r="CJ9" i="1"/>
  <c r="CU9" i="1"/>
  <c r="CX9" i="1"/>
  <c r="EQ9" i="1" s="1"/>
  <c r="GJ9" i="1" s="1"/>
  <c r="DF9" i="1"/>
  <c r="EY9" i="1" s="1"/>
  <c r="GR9" i="1" s="1"/>
  <c r="DR9" i="1"/>
  <c r="DS9" i="1" s="1"/>
  <c r="DW9" i="1"/>
  <c r="DY9" i="1"/>
  <c r="EA9" i="1"/>
  <c r="EC9" i="1"/>
  <c r="EN9" i="1"/>
  <c r="FK9" i="1"/>
  <c r="FM9" i="1" s="1"/>
  <c r="FL9" i="1"/>
  <c r="FN9" i="1" s="1"/>
  <c r="FP9" i="1"/>
  <c r="FR9" i="1"/>
  <c r="FT9" i="1"/>
  <c r="FV9" i="1"/>
  <c r="GG9" i="1"/>
  <c r="HD9" i="1"/>
  <c r="HN9" i="1"/>
  <c r="HO9" i="1"/>
  <c r="GC10" i="1"/>
  <c r="FW10" i="1"/>
  <c r="FU10" i="1"/>
  <c r="FS10" i="1"/>
  <c r="FQ10" i="1"/>
  <c r="FO10" i="1"/>
  <c r="EJ10" i="1"/>
  <c r="ED10" i="1"/>
  <c r="EB10" i="1"/>
  <c r="DZ10" i="1"/>
  <c r="DX10" i="1"/>
  <c r="DV10" i="1"/>
  <c r="CQ10" i="1"/>
  <c r="CK10" i="1"/>
  <c r="CI10" i="1"/>
  <c r="CG10" i="1"/>
  <c r="CE10" i="1"/>
  <c r="CC10" i="1"/>
  <c r="AX10" i="1"/>
  <c r="AR10" i="1"/>
  <c r="AP10" i="1"/>
  <c r="AN10" i="1"/>
  <c r="AL10" i="1"/>
  <c r="AJ10" i="1"/>
  <c r="AB10" i="1"/>
  <c r="AA10" i="1"/>
  <c r="Z10" i="1"/>
  <c r="X10" i="1"/>
  <c r="W10" i="1"/>
  <c r="V10" i="1"/>
  <c r="T10" i="1"/>
  <c r="S10" i="1"/>
  <c r="R10" i="1"/>
  <c r="O10" i="1"/>
  <c r="N10" i="1"/>
  <c r="J10" i="1"/>
  <c r="G10" i="1"/>
  <c r="F10" i="1"/>
  <c r="E10" i="1"/>
  <c r="D10" i="1"/>
  <c r="DT9" i="1" l="1"/>
  <c r="EF9" i="1" s="1"/>
  <c r="EG9" i="1" s="1"/>
  <c r="EH9" i="1" s="1"/>
  <c r="CB9" i="1"/>
  <c r="AS9" i="1"/>
  <c r="BN9" i="1" s="1"/>
  <c r="HH9" i="1"/>
  <c r="HJ9" i="1" s="1"/>
  <c r="EX9" i="1"/>
  <c r="GQ9" i="1" s="1"/>
  <c r="GD9" i="1"/>
  <c r="EV9" i="1"/>
  <c r="GO9" i="1" s="1"/>
  <c r="EE9" i="1"/>
  <c r="FX9" i="1"/>
  <c r="CL9" i="1"/>
  <c r="CM9" i="1"/>
  <c r="CN9" i="1" s="1"/>
  <c r="BH9" i="1"/>
  <c r="DA9" i="1" s="1"/>
  <c r="ET9" i="1" s="1"/>
  <c r="GM9" i="1" s="1"/>
  <c r="CY9" i="1"/>
  <c r="ER9" i="1" s="1"/>
  <c r="GK9" i="1" s="1"/>
  <c r="FY9" i="1"/>
  <c r="FZ9" i="1" s="1"/>
  <c r="GA9" i="1" s="1"/>
  <c r="BC9" i="1"/>
  <c r="CV9" i="1" s="1"/>
  <c r="EO9" i="1" s="1"/>
  <c r="GH9" i="1" s="1"/>
  <c r="EK9" i="1"/>
  <c r="CR9" i="1"/>
  <c r="DL9" i="1" s="1"/>
  <c r="AH9" i="1"/>
  <c r="CU10" i="1"/>
  <c r="HO10" i="1"/>
  <c r="BB10" i="1"/>
  <c r="EN10" i="1"/>
  <c r="HD10" i="1"/>
  <c r="BR10" i="1"/>
  <c r="HY10" i="1"/>
  <c r="IA10" i="1" s="1"/>
  <c r="B10" i="1"/>
  <c r="FV10" i="1"/>
  <c r="FT10" i="1"/>
  <c r="FR10" i="1"/>
  <c r="FP10" i="1"/>
  <c r="DY10" i="1"/>
  <c r="DW10" i="1"/>
  <c r="CJ10" i="1"/>
  <c r="CH10" i="1"/>
  <c r="CF10" i="1"/>
  <c r="CD10" i="1"/>
  <c r="CA10" i="1"/>
  <c r="BY10" i="1"/>
  <c r="BK10" i="1"/>
  <c r="BI10" i="1"/>
  <c r="BG10" i="1"/>
  <c r="AQ10" i="1"/>
  <c r="AO10" i="1"/>
  <c r="AK10" i="1"/>
  <c r="Y10" i="1"/>
  <c r="U10" i="1"/>
  <c r="Q10" i="1"/>
  <c r="P10" i="1"/>
  <c r="M10" i="1"/>
  <c r="L10" i="1"/>
  <c r="FE9" i="1" l="1"/>
  <c r="GX9" i="1" s="1"/>
  <c r="CO9" i="1"/>
  <c r="CP9" i="1" s="1"/>
  <c r="DU9" i="1"/>
  <c r="DG9" i="1"/>
  <c r="EZ9" i="1" s="1"/>
  <c r="GS9" i="1" s="1"/>
  <c r="CS9" i="1"/>
  <c r="EI9" i="1"/>
  <c r="EL9" i="1"/>
  <c r="GE9" i="1"/>
  <c r="GB9" i="1"/>
  <c r="AT9" i="1"/>
  <c r="AU9" i="1" s="1"/>
  <c r="BO9" i="1" s="1"/>
  <c r="DH9" i="1" s="1"/>
  <c r="FA9" i="1" s="1"/>
  <c r="GT9" i="1" s="1"/>
  <c r="BD9" i="1"/>
  <c r="CW9" i="1" s="1"/>
  <c r="EP9" i="1" s="1"/>
  <c r="GI9" i="1" s="1"/>
  <c r="AI9" i="1"/>
  <c r="BS10" i="1"/>
  <c r="HV10" i="1"/>
  <c r="K10" i="1"/>
  <c r="BH10" i="1"/>
  <c r="AM10" i="1"/>
  <c r="CB10" i="1"/>
  <c r="DT10" i="1"/>
  <c r="DR10" i="1"/>
  <c r="FK10" i="1"/>
  <c r="GD10" i="1"/>
  <c r="BE10" i="1"/>
  <c r="BM10" i="1"/>
  <c r="H10" i="1"/>
  <c r="BC10" i="1"/>
  <c r="AF10" i="1"/>
  <c r="DS10" i="1"/>
  <c r="CZ10" i="1"/>
  <c r="EC10" i="1"/>
  <c r="EA10" i="1"/>
  <c r="AH10" i="1"/>
  <c r="BL10" i="1"/>
  <c r="DD10" i="1"/>
  <c r="HE10" i="1"/>
  <c r="CL10" i="1"/>
  <c r="CR10" i="1"/>
  <c r="HH10" i="1"/>
  <c r="AY10" i="1"/>
  <c r="BF10" i="1"/>
  <c r="AS10" i="1"/>
  <c r="FX10" i="1"/>
  <c r="BZ10" i="1"/>
  <c r="AC10" i="1"/>
  <c r="BJ10" i="1"/>
  <c r="CM10" i="1"/>
  <c r="DB10" i="1"/>
  <c r="AV9" i="1" l="1"/>
  <c r="FM10" i="1"/>
  <c r="DA10" i="1"/>
  <c r="CV10" i="1"/>
  <c r="DU10" i="1"/>
  <c r="FN10" i="1"/>
  <c r="CX10" i="1"/>
  <c r="ES10" i="1"/>
  <c r="DF10" i="1"/>
  <c r="EE10" i="1"/>
  <c r="AD10" i="1"/>
  <c r="BN10" i="1"/>
  <c r="EK10" i="1"/>
  <c r="EO10" i="1"/>
  <c r="FY10" i="1"/>
  <c r="AG10" i="1"/>
  <c r="EU10" i="1"/>
  <c r="CY10" i="1"/>
  <c r="AT10" i="1"/>
  <c r="BD10" i="1"/>
  <c r="DC10" i="1"/>
  <c r="EW10" i="1"/>
  <c r="FL10" i="1"/>
  <c r="DE10" i="1"/>
  <c r="BP9" i="1" l="1"/>
  <c r="AZ9" i="1"/>
  <c r="AW9" i="1"/>
  <c r="BQ9" i="1" s="1"/>
  <c r="DJ9" i="1" s="1"/>
  <c r="FC9" i="1" s="1"/>
  <c r="GV9" i="1" s="1"/>
  <c r="ET10" i="1"/>
  <c r="GG10" i="1"/>
  <c r="CO10" i="1"/>
  <c r="CP10" i="1" s="1"/>
  <c r="CN10" i="1"/>
  <c r="GR10" i="1"/>
  <c r="EY10" i="1"/>
  <c r="GL10" i="1"/>
  <c r="EQ10" i="1"/>
  <c r="GJ10" i="1"/>
  <c r="EF10" i="1"/>
  <c r="EV10" i="1"/>
  <c r="CW10" i="1"/>
  <c r="DL10" i="1"/>
  <c r="GH10" i="1"/>
  <c r="EX10" i="1"/>
  <c r="GP10" i="1"/>
  <c r="GN10" i="1"/>
  <c r="DK10" i="1"/>
  <c r="ER10" i="1"/>
  <c r="AI10" i="1"/>
  <c r="DG10" i="1"/>
  <c r="BT9" i="1" l="1"/>
  <c r="DI9" i="1"/>
  <c r="GM10" i="1"/>
  <c r="FZ10" i="1"/>
  <c r="CS10" i="1"/>
  <c r="AU10" i="1"/>
  <c r="EG10" i="1"/>
  <c r="EP10" i="1"/>
  <c r="GA10" i="1"/>
  <c r="BO10" i="1"/>
  <c r="AV10" i="1"/>
  <c r="GQ10" i="1"/>
  <c r="GO10" i="1"/>
  <c r="EZ10" i="1"/>
  <c r="GK10" i="1"/>
  <c r="FD10" i="1"/>
  <c r="FE10" i="1" s="1"/>
  <c r="GX10" i="1" s="1"/>
  <c r="DM9" i="1" l="1"/>
  <c r="FB9" i="1"/>
  <c r="BU9" i="1"/>
  <c r="BV9" i="1"/>
  <c r="BW9" i="1" s="1"/>
  <c r="EH10" i="1"/>
  <c r="EI10" i="1" s="1"/>
  <c r="DH10" i="1"/>
  <c r="AW10" i="1"/>
  <c r="AZ10" i="1"/>
  <c r="BP10" i="1"/>
  <c r="BQ10" i="1" s="1"/>
  <c r="GB10" i="1"/>
  <c r="GE10" i="1"/>
  <c r="EL10" i="1"/>
  <c r="GW10" i="1"/>
  <c r="GS10" i="1"/>
  <c r="GI10" i="1"/>
  <c r="GU9" i="1" l="1"/>
  <c r="FF9" i="1"/>
  <c r="DN9" i="1"/>
  <c r="DO9" i="1"/>
  <c r="DP9" i="1"/>
  <c r="HI10" i="1"/>
  <c r="DI10" i="1"/>
  <c r="BT10" i="1"/>
  <c r="FA10" i="1"/>
  <c r="FH9" i="1" l="1"/>
  <c r="FI9" i="1"/>
  <c r="FG9" i="1"/>
  <c r="HF9" i="1"/>
  <c r="GY9" i="1"/>
  <c r="GT10" i="1"/>
  <c r="BW10" i="1"/>
  <c r="DJ10" i="1"/>
  <c r="DM10" i="1"/>
  <c r="HJ10" i="1"/>
  <c r="HK9" i="1" l="1"/>
  <c r="HG9" i="1"/>
  <c r="GZ9" i="1"/>
  <c r="HA9" i="1"/>
  <c r="HB9" i="1"/>
  <c r="FB10" i="1"/>
  <c r="FC10" i="1" s="1"/>
  <c r="GV10" i="1" s="1"/>
  <c r="DP10" i="1"/>
  <c r="BU10" i="1"/>
  <c r="BV10" i="1"/>
  <c r="FF10" i="1"/>
  <c r="GU10" i="1"/>
  <c r="HL9" i="1" l="1"/>
  <c r="HP9" i="1"/>
  <c r="DO10" i="1"/>
  <c r="DN10" i="1"/>
  <c r="HF10" i="1"/>
  <c r="FI10" i="1"/>
  <c r="HR9" i="1" l="1"/>
  <c r="HQ9" i="1"/>
  <c r="GY10" i="1"/>
  <c r="GZ10" i="1" s="1"/>
  <c r="FH10" i="1"/>
  <c r="FG10" i="1"/>
  <c r="HB10" i="1"/>
  <c r="HK10" i="1"/>
  <c r="HG10" i="1"/>
  <c r="HA10" i="1" l="1"/>
  <c r="HS9" i="1"/>
  <c r="HT9" i="1" s="1"/>
  <c r="HU9" i="1" s="1"/>
  <c r="HL10" i="1"/>
  <c r="HP10" i="1"/>
  <c r="HS10" i="1" l="1"/>
  <c r="HU10" i="1"/>
  <c r="HT10" i="1"/>
  <c r="HR10" i="1"/>
  <c r="HZ10" i="1" l="1"/>
  <c r="IB10" i="1"/>
  <c r="IC10" i="1" s="1"/>
</calcChain>
</file>

<file path=xl/sharedStrings.xml><?xml version="1.0" encoding="utf-8"?>
<sst xmlns="http://schemas.openxmlformats.org/spreadsheetml/2006/main" count="287" uniqueCount="111">
  <si>
    <t>TABLERO DE CONTROL CONTRATO 001-2020</t>
  </si>
  <si>
    <t>Localidad</t>
  </si>
  <si>
    <t>Meta Proyecto Inv.</t>
  </si>
  <si>
    <t>Ejecucion Fisica de la Meta</t>
  </si>
  <si>
    <t>Ejecucion Presupuestal</t>
  </si>
  <si>
    <t>Ejecución Financiera  Mes 1     -   Período  mayo 15 a junio 14</t>
  </si>
  <si>
    <t>Ejecución Financiera  Acumulada  al cierre del mes  1  ( Período  mayo 15 a junio 14)</t>
  </si>
  <si>
    <t>Ejecución Financiera  Mes 2     -   Período  junio 15 a julio 14</t>
  </si>
  <si>
    <t>Ejecución Financiera  Acumulada  al cierre del mes 2  ( Período  junio 15 a julio 14)</t>
  </si>
  <si>
    <t>Ejecución Financiera    Mes 3     -   Período  julio  15  a agosto 14</t>
  </si>
  <si>
    <t>Ejecución Financiera  Acumulada  al cierre del mes 3  ( Período  julio 15 a agosto 14)</t>
  </si>
  <si>
    <t>Ejecución Financiera    Mes 4     -   Período  agosto   15  a septiembre 14</t>
  </si>
  <si>
    <t>Ejecución Financiera  Acumulada  al cierre del mes 4  ( Período  agosto 15 a septiembre 14)</t>
  </si>
  <si>
    <t>EJECUCION ACUMULADA POR EJES</t>
  </si>
  <si>
    <t xml:space="preserve"> RECURSOS DISPONIBLES PARA OPERATIVOS DE ENTREGA POR LOCALIDAD - CTO 001-2020</t>
  </si>
  <si>
    <t>PROGRACION ENTREGAS ULTIMA SEMANA DE EJECUCION</t>
  </si>
  <si>
    <t>Magnitud</t>
  </si>
  <si>
    <t>Unidad Medida</t>
  </si>
  <si>
    <t>Mes 1</t>
  </si>
  <si>
    <t>Mes 2</t>
  </si>
  <si>
    <t>Mes 3</t>
  </si>
  <si>
    <t>Mes 4</t>
  </si>
  <si>
    <t>Total Ayudas</t>
  </si>
  <si>
    <t>% 
Ejecución Meta Proyecto</t>
  </si>
  <si>
    <t>Recursos Comprometidos
(Valor contrato)</t>
  </si>
  <si>
    <r>
      <t xml:space="preserve">Eje
Ayudas en Especie </t>
    </r>
    <r>
      <rPr>
        <sz val="16"/>
        <color rgb="FFFF0000"/>
        <rFont val="Calibri"/>
        <family val="2"/>
        <scheme val="minor"/>
      </rPr>
      <t>(80%)</t>
    </r>
  </si>
  <si>
    <r>
      <t xml:space="preserve">Eje
Otras Ayudas
</t>
    </r>
    <r>
      <rPr>
        <sz val="16"/>
        <color rgb="FFFF0000"/>
        <rFont val="Calibri"/>
        <family val="2"/>
        <scheme val="minor"/>
      </rPr>
      <t>(20%)</t>
    </r>
  </si>
  <si>
    <r>
      <t xml:space="preserve">Primer Desembolso -  Pago  Anticipado </t>
    </r>
    <r>
      <rPr>
        <sz val="16"/>
        <color rgb="FFFF0000"/>
        <rFont val="Calibri"/>
        <family val="2"/>
        <scheme val="minor"/>
      </rPr>
      <t>50%</t>
    </r>
  </si>
  <si>
    <r>
      <t xml:space="preserve">Segundo Desembolso  -  </t>
    </r>
    <r>
      <rPr>
        <sz val="16"/>
        <color rgb="FFFF0000"/>
        <rFont val="Calibri"/>
        <family val="2"/>
        <scheme val="minor"/>
      </rPr>
      <t>30%</t>
    </r>
  </si>
  <si>
    <r>
      <t xml:space="preserve">Tercer Desembolso  -  </t>
    </r>
    <r>
      <rPr>
        <sz val="16"/>
        <color rgb="FFFF0000"/>
        <rFont val="Calibri"/>
        <family val="2"/>
        <scheme val="minor"/>
      </rPr>
      <t>15%</t>
    </r>
  </si>
  <si>
    <r>
      <t xml:space="preserve">Cuarto Desembolso - </t>
    </r>
    <r>
      <rPr>
        <sz val="16"/>
        <color rgb="FFFF0000"/>
        <rFont val="Calibri"/>
        <family val="2"/>
        <scheme val="minor"/>
      </rPr>
      <t>5%</t>
    </r>
  </si>
  <si>
    <t>Recursos Girados</t>
  </si>
  <si>
    <t>Saldo por girar</t>
  </si>
  <si>
    <t>ENTREGAS AYUDAS HUMANITARIAS EN ESPECIE</t>
  </si>
  <si>
    <t>O T R O S   C O N C E P T O S  -   A Y U D A  S    E N   E S P E C I E</t>
  </si>
  <si>
    <r>
      <t xml:space="preserve">SUB- TOTAL
(Base liquidacion logistica y admon)
mes
 </t>
    </r>
    <r>
      <rPr>
        <sz val="16"/>
        <color rgb="FF00B050"/>
        <rFont val="Calibri"/>
        <family val="2"/>
        <scheme val="minor"/>
      </rPr>
      <t>(1) + (2)</t>
    </r>
  </si>
  <si>
    <r>
      <t xml:space="preserve">LOGISTICA Y ADMINISTRACION 6%
</t>
    </r>
    <r>
      <rPr>
        <sz val="16"/>
        <color rgb="FF002060"/>
        <rFont val="Calibri"/>
        <family val="2"/>
        <scheme val="minor"/>
      </rPr>
      <t>mes</t>
    </r>
  </si>
  <si>
    <t>AYUDAS  EN ESPECIE (80%)</t>
  </si>
  <si>
    <t>OTRAS AYUDAS HUMANITARIAS (20%)</t>
  </si>
  <si>
    <t>Valor total ejecutado mes</t>
  </si>
  <si>
    <t>Valor contrato
(Presupuesto General)</t>
  </si>
  <si>
    <t>LOGISTICA Y ADMINISTRACIÓN
6%
ACUMULADO</t>
  </si>
  <si>
    <t>AYUDAS EN ESPECIE (80%)
ACUMULADO</t>
  </si>
  <si>
    <t>Valor total ejecutado contrato acumulado</t>
  </si>
  <si>
    <t>% de Ejecucion del pago anticipado</t>
  </si>
  <si>
    <t>%
ejecución  contrato
acumulado</t>
  </si>
  <si>
    <t>Valor saldo por ejecutar contrato</t>
  </si>
  <si>
    <t>AYUDAS EN ESPECIE (80%)</t>
  </si>
  <si>
    <r>
      <t xml:space="preserve">Recursos Comprometidos
</t>
    </r>
    <r>
      <rPr>
        <sz val="16"/>
        <color rgb="FFFF0000"/>
        <rFont val="Calibri"/>
        <family val="2"/>
        <scheme val="minor"/>
      </rPr>
      <t>(Valor contrato)</t>
    </r>
  </si>
  <si>
    <r>
      <t xml:space="preserve">Eje Ayudas en Especie </t>
    </r>
    <r>
      <rPr>
        <sz val="16"/>
        <color rgb="FFFF0000"/>
        <rFont val="Calibri"/>
        <family val="2"/>
        <scheme val="minor"/>
      </rPr>
      <t>(80%)</t>
    </r>
  </si>
  <si>
    <r>
      <t xml:space="preserve">Eje Otras Ayudas  </t>
    </r>
    <r>
      <rPr>
        <sz val="16"/>
        <color rgb="FFFF0000"/>
        <rFont val="Calibri"/>
        <family val="2"/>
        <scheme val="minor"/>
      </rPr>
      <t>(20%)</t>
    </r>
  </si>
  <si>
    <t>Valor ejecutado Contrato
acumulado</t>
  </si>
  <si>
    <t>Saldo total por ejecutar contrato</t>
  </si>
  <si>
    <t>Valor contrato</t>
  </si>
  <si>
    <r>
      <t xml:space="preserve">Valor ejecutado
</t>
    </r>
    <r>
      <rPr>
        <sz val="16"/>
        <color rgb="FFFF0000"/>
        <rFont val="Calibri"/>
        <family val="2"/>
        <scheme val="minor"/>
      </rPr>
      <t xml:space="preserve"> a septiembre 3 de 2020</t>
    </r>
  </si>
  <si>
    <t>%
 Ejecución acumulada contrato</t>
  </si>
  <si>
    <t>Saldo por ejecutar contrato</t>
  </si>
  <si>
    <r>
      <t xml:space="preserve">Logística y Administración </t>
    </r>
    <r>
      <rPr>
        <sz val="16"/>
        <color rgb="FFFF0000"/>
        <rFont val="Calibri"/>
        <family val="2"/>
        <scheme val="minor"/>
      </rPr>
      <t>(6%)</t>
    </r>
  </si>
  <si>
    <r>
      <t>Saldo neto disponible para ayudas (</t>
    </r>
    <r>
      <rPr>
        <sz val="16"/>
        <color rgb="FFFF0000"/>
        <rFont val="Calibri"/>
        <family val="2"/>
        <scheme val="minor"/>
      </rPr>
      <t>descontados logistica y administracion 6%</t>
    </r>
    <r>
      <rPr>
        <sz val="16"/>
        <rFont val="Calibri"/>
        <family val="2"/>
        <scheme val="minor"/>
      </rPr>
      <t>)</t>
    </r>
  </si>
  <si>
    <r>
      <t xml:space="preserve">Cantidad de Ayudas Humanitarias por entregar al corte 31 de agosto 2020 
</t>
    </r>
    <r>
      <rPr>
        <sz val="16"/>
        <color rgb="FFFF0000"/>
        <rFont val="Calibri"/>
        <family val="2"/>
        <scheme val="minor"/>
      </rPr>
      <t>$ 118.790</t>
    </r>
  </si>
  <si>
    <r>
      <t xml:space="preserve">Operativos requeridos
</t>
    </r>
    <r>
      <rPr>
        <sz val="16"/>
        <color rgb="FFFF0000"/>
        <rFont val="Calibri"/>
        <family val="2"/>
        <scheme val="minor"/>
      </rPr>
      <t>(Sobre 7.500)</t>
    </r>
  </si>
  <si>
    <t>Prioridad</t>
  </si>
  <si>
    <t>programacion reynaldo del 4 al 11 septiembre</t>
  </si>
  <si>
    <t>Saldo ayudas por entregar</t>
  </si>
  <si>
    <t>Valor Total ejecutado ultima semana</t>
  </si>
  <si>
    <t>Valor total ejecutado contrato</t>
  </si>
  <si>
    <t>Valor Programado</t>
  </si>
  <si>
    <t>Orden de pago N°</t>
  </si>
  <si>
    <t>Fecha giro</t>
  </si>
  <si>
    <t>Valor Girado</t>
  </si>
  <si>
    <t>Cantidad
Ayudas
mes</t>
  </si>
  <si>
    <r>
      <t xml:space="preserve">Valor ayudas en especie
mes
</t>
    </r>
    <r>
      <rPr>
        <sz val="16"/>
        <color rgb="FFFF0000"/>
        <rFont val="Calibri"/>
        <family val="2"/>
        <scheme val="minor"/>
      </rPr>
      <t>Precio Referencia
$ 118.790</t>
    </r>
  </si>
  <si>
    <r>
      <t xml:space="preserve">Valor ejecutado  
mes
</t>
    </r>
    <r>
      <rPr>
        <sz val="16"/>
        <color rgb="FF00B050"/>
        <rFont val="Calibri"/>
        <family val="2"/>
        <scheme val="minor"/>
      </rPr>
      <t>$ 116.170</t>
    </r>
    <r>
      <rPr>
        <sz val="16"/>
        <color rgb="FF0070C0"/>
        <rFont val="Calibri"/>
        <family val="2"/>
        <scheme val="minor"/>
      </rPr>
      <t xml:space="preserve">
</t>
    </r>
    <r>
      <rPr>
        <sz val="16"/>
        <color rgb="FFFF0000"/>
        <rFont val="Calibri"/>
        <family val="2"/>
        <scheme val="minor"/>
      </rPr>
      <t>(1)</t>
    </r>
  </si>
  <si>
    <r>
      <t xml:space="preserve">Valor ahorro mes
</t>
    </r>
    <r>
      <rPr>
        <sz val="16"/>
        <color rgb="FFFF0000"/>
        <rFont val="Calibri"/>
        <family val="2"/>
        <scheme val="minor"/>
      </rPr>
      <t>( $ 2.620 por unidad)</t>
    </r>
  </si>
  <si>
    <t>Cant</t>
  </si>
  <si>
    <r>
      <t xml:space="preserve">Valor Refrigerios  Migrantes
mes
</t>
    </r>
    <r>
      <rPr>
        <sz val="16"/>
        <color rgb="FF00B050"/>
        <rFont val="Calibri"/>
        <family val="2"/>
        <scheme val="minor"/>
      </rPr>
      <t xml:space="preserve"> </t>
    </r>
    <r>
      <rPr>
        <sz val="16"/>
        <color rgb="FF00B050"/>
        <rFont val="Calibri"/>
        <family val="2"/>
      </rPr>
      <t xml:space="preserve">($ 3.700)
</t>
    </r>
    <r>
      <rPr>
        <b/>
        <sz val="16"/>
        <color rgb="FF7030A0"/>
        <rFont val="Calibri"/>
        <family val="2"/>
      </rPr>
      <t>B</t>
    </r>
  </si>
  <si>
    <r>
      <t xml:space="preserve">Valor Almuerzos Migrantes
mes
</t>
    </r>
    <r>
      <rPr>
        <sz val="16"/>
        <color rgb="FF00B050"/>
        <rFont val="Calibri"/>
        <family val="2"/>
        <scheme val="minor"/>
      </rPr>
      <t xml:space="preserve">  ($ 11.000)
</t>
    </r>
    <r>
      <rPr>
        <b/>
        <sz val="16"/>
        <color rgb="FF7030A0"/>
        <rFont val="Calibri"/>
        <family val="2"/>
        <scheme val="minor"/>
      </rPr>
      <t>C</t>
    </r>
  </si>
  <si>
    <r>
      <t>Valor Refrigerios personal apoyo</t>
    </r>
    <r>
      <rPr>
        <sz val="16"/>
        <color rgb="FF00B050"/>
        <rFont val="Calibri"/>
        <family val="2"/>
        <scheme val="minor"/>
      </rPr>
      <t xml:space="preserve"> </t>
    </r>
    <r>
      <rPr>
        <sz val="16"/>
        <color rgb="FF002060"/>
        <rFont val="Calibri"/>
        <family val="2"/>
        <scheme val="minor"/>
      </rPr>
      <t>mes</t>
    </r>
    <r>
      <rPr>
        <sz val="16"/>
        <color rgb="FF00B050"/>
        <rFont val="Calibri"/>
        <family val="2"/>
        <scheme val="minor"/>
      </rPr>
      <t xml:space="preserve">
($3.700)
</t>
    </r>
    <r>
      <rPr>
        <b/>
        <sz val="16"/>
        <color rgb="FF7030A0"/>
        <rFont val="Calibri"/>
        <family val="2"/>
        <scheme val="minor"/>
      </rPr>
      <t>D</t>
    </r>
  </si>
  <si>
    <r>
      <t>Valor EPP Personal de apoyo 
mes</t>
    </r>
    <r>
      <rPr>
        <sz val="16"/>
        <color rgb="FFFF0000"/>
        <rFont val="Calibri"/>
        <family val="2"/>
        <scheme val="minor"/>
      </rPr>
      <t xml:space="preserve">
</t>
    </r>
    <r>
      <rPr>
        <sz val="16"/>
        <color rgb="FF00B050"/>
        <rFont val="Calibri"/>
        <family val="2"/>
        <scheme val="minor"/>
      </rPr>
      <t xml:space="preserve">($ 45.000)
</t>
    </r>
    <r>
      <rPr>
        <b/>
        <sz val="16"/>
        <color rgb="FF7030A0"/>
        <rFont val="Calibri"/>
        <family val="2"/>
        <scheme val="minor"/>
      </rPr>
      <t>E</t>
    </r>
  </si>
  <si>
    <r>
      <t xml:space="preserve">Por determinar
mes
</t>
    </r>
    <r>
      <rPr>
        <b/>
        <sz val="16"/>
        <color rgb="FF7030A0"/>
        <rFont val="Calibri"/>
        <family val="2"/>
        <scheme val="minor"/>
      </rPr>
      <t>F</t>
    </r>
  </si>
  <si>
    <r>
      <t xml:space="preserve">Total Otros Conceptos
mes
</t>
    </r>
    <r>
      <rPr>
        <sz val="16"/>
        <color rgb="FF00B050"/>
        <rFont val="Calibri"/>
        <family val="2"/>
        <scheme val="minor"/>
      </rPr>
      <t xml:space="preserve">B+C+D+E+F
</t>
    </r>
    <r>
      <rPr>
        <sz val="16"/>
        <color rgb="FFFF0000"/>
        <rFont val="Calibri"/>
        <family val="2"/>
        <scheme val="minor"/>
      </rPr>
      <t>(2)</t>
    </r>
  </si>
  <si>
    <t>Valor Ayudas en especie (80%) mes</t>
  </si>
  <si>
    <t>%
ejecucion Ayudas en especie (80%)
mes</t>
  </si>
  <si>
    <t>Valor ejecutado Otras Ayudas (20%)
mes</t>
  </si>
  <si>
    <t>%
ejecucion Otras Ayudas (20%)
mes</t>
  </si>
  <si>
    <t>Cantidad
Ayudas 
acumulado</t>
  </si>
  <si>
    <t>Valor ejecutado ayudas 
acumulado</t>
  </si>
  <si>
    <t>Valor Refrigerios  Migrantes
acumulado</t>
  </si>
  <si>
    <t>Almuerzos Migrantes
acumulado</t>
  </si>
  <si>
    <t>Valor Refrigerios personal de apoyo
acumulado</t>
  </si>
  <si>
    <t>Valor EPP Personal de apoyo
acumulado</t>
  </si>
  <si>
    <t>Por determinar
acumulado</t>
  </si>
  <si>
    <t>Valor otros Conceptos 
acumulado</t>
  </si>
  <si>
    <t>Valor ejecutado
 acumulado</t>
  </si>
  <si>
    <t>%
ejecucion acumulado</t>
  </si>
  <si>
    <t>Cantidad ayudas
mes</t>
  </si>
  <si>
    <r>
      <t xml:space="preserve">Valor ejecutado  
mes
</t>
    </r>
    <r>
      <rPr>
        <sz val="16"/>
        <color rgb="FF00B050"/>
        <rFont val="Calibri"/>
        <family val="2"/>
        <scheme val="minor"/>
      </rPr>
      <t>$ 116.143</t>
    </r>
    <r>
      <rPr>
        <sz val="16"/>
        <color rgb="FF0070C0"/>
        <rFont val="Calibri"/>
        <family val="2"/>
        <scheme val="minor"/>
      </rPr>
      <t xml:space="preserve">
</t>
    </r>
    <r>
      <rPr>
        <sz val="16"/>
        <color rgb="FFFF0000"/>
        <rFont val="Calibri"/>
        <family val="2"/>
        <scheme val="minor"/>
      </rPr>
      <t>(1)</t>
    </r>
  </si>
  <si>
    <r>
      <t xml:space="preserve">Valor ejecutado  
mes
</t>
    </r>
    <r>
      <rPr>
        <sz val="16"/>
        <color rgb="FF00B050"/>
        <rFont val="Calibri"/>
        <family val="2"/>
        <scheme val="minor"/>
      </rPr>
      <t>$ 116.329</t>
    </r>
    <r>
      <rPr>
        <sz val="16"/>
        <color rgb="FF0070C0"/>
        <rFont val="Calibri"/>
        <family val="2"/>
        <scheme val="minor"/>
      </rPr>
      <t xml:space="preserve">
</t>
    </r>
    <r>
      <rPr>
        <sz val="16"/>
        <color rgb="FFFF0000"/>
        <rFont val="Calibri"/>
        <family val="2"/>
        <scheme val="minor"/>
      </rPr>
      <t>(1)</t>
    </r>
  </si>
  <si>
    <r>
      <t xml:space="preserve">Valor ejecutado  
mes
</t>
    </r>
    <r>
      <rPr>
        <sz val="16"/>
        <color rgb="FF00B050"/>
        <rFont val="Calibri"/>
        <family val="2"/>
        <scheme val="minor"/>
      </rPr>
      <t>$ 118,790</t>
    </r>
    <r>
      <rPr>
        <sz val="16"/>
        <color rgb="FF0070C0"/>
        <rFont val="Calibri"/>
        <family val="2"/>
        <scheme val="minor"/>
      </rPr>
      <t xml:space="preserve">
</t>
    </r>
    <r>
      <rPr>
        <sz val="16"/>
        <color rgb="FFFF0000"/>
        <rFont val="Calibri"/>
        <family val="2"/>
        <scheme val="minor"/>
      </rPr>
      <t>(1)</t>
    </r>
  </si>
  <si>
    <t>Programado</t>
  </si>
  <si>
    <t>Ejecutado</t>
  </si>
  <si>
    <t>Saldo</t>
  </si>
  <si>
    <r>
      <t xml:space="preserve">Ejecutado por el
</t>
    </r>
    <r>
      <rPr>
        <sz val="16"/>
        <color rgb="FFFF0000"/>
        <rFont val="Calibri"/>
        <family val="2"/>
        <scheme val="minor"/>
      </rPr>
      <t>Eje Ayudas en especie</t>
    </r>
  </si>
  <si>
    <t>Hogares</t>
  </si>
  <si>
    <t>Totales</t>
  </si>
  <si>
    <t>Elaborado por:  Equipo de Acompañamiento y Seguimiento Contrato Cruz Roja -SGL</t>
  </si>
  <si>
    <t>** LOS VALORES ESTAN SUJETOS A LA VALIDACION POR PARTE DE LOS FDL</t>
  </si>
  <si>
    <t>Ultima Actualización:</t>
  </si>
  <si>
    <t>09-Fontibón</t>
  </si>
  <si>
    <t>BAJA</t>
  </si>
  <si>
    <t>% de Ejecucion del pago anticipado
acumulado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</si>
</sst>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1" formatCode="_-* #,##0_-;\-* #,##0_-;_-* &quot;-&quot;_-;_-@_-"/>
    <numFmt numFmtId="164" formatCode="&quot;$&quot;\ #,##0;[Red]\-&quot;$&quot;\ #,##0"/>
    <numFmt numFmtId="165" formatCode="&quot;$&quot;\ #,##0.00;[Red]\-&quot;$&quot;\ #,##0.00"/>
    <numFmt numFmtId="166" formatCode="_-&quot;$&quot;\ * #,##0_-;\-&quot;$&quot;\ * #,##0_-;_-&quot;$&quot;\ * &quot;-&quot;_-;_-@_-"/>
    <numFmt numFmtId="167" formatCode="&quot;$&quot;\ #,##0"/>
    <numFmt numFmtId="168" formatCode="#,##0\ _€"/>
    <numFmt numFmtId="169" formatCode="[$$-240A]\ #,##0"/>
    <numFmt numFmtId="170" formatCode="[$-240A]d&quot; de &quot;mmmm&quot; de &quot;yyyy;@"/>
    <numFmt numFmtId="171" formatCode="#,##0_ ;\-#,##0\ "/>
    <numFmt numFmtId="172" formatCode="[$$-240A]\ #,##0;[Red]\-[$$-240A]\ #,##0"/>
    <numFmt numFmtId="173" formatCode="_(* #,##0.00_);_(* \(#,##0.00\);_(* &quot;-&quot;??_);_(@_)"/>
    <numFmt numFmtId="174" formatCode="&quot;$&quot;\ #,##0.00"/>
    <numFmt numFmtId="175" formatCode="_-&quot;$&quot;\ * #,##0.0000_-;\-&quot;$&quot;\ * #,##0.0000_-;_-&quot;$&quot;\ * &quot;-&quot;_-;_-@_-"/>
    <numFmt numFmtId="176" formatCode="_-* #,##0.00_-;\-* #,##0.00_-;_-* &quot;-&quot;_-;_-@_-"/>
  </numFmts>
  <fonts count="4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8"/>
      <color rgb="FFC00000"/>
      <name val="Arial Black"/>
      <family val="2"/>
    </font>
    <font>
      <sz val="24"/>
      <color rgb="FF002060"/>
      <name val="Calibri"/>
      <family val="2"/>
      <scheme val="minor"/>
    </font>
    <font>
      <sz val="20"/>
      <color rgb="FF002060"/>
      <name val="Calibri"/>
      <family val="2"/>
      <scheme val="minor"/>
    </font>
    <font>
      <sz val="24"/>
      <color theme="1"/>
      <name val="Calibri"/>
      <family val="2"/>
      <scheme val="minor"/>
    </font>
    <font>
      <sz val="24"/>
      <color theme="0"/>
      <name val="Calibri"/>
      <family val="2"/>
      <scheme val="minor"/>
    </font>
    <font>
      <sz val="16"/>
      <color rgb="FF002060"/>
      <name val="Calibri"/>
      <family val="2"/>
      <scheme val="minor"/>
    </font>
    <font>
      <sz val="16"/>
      <color rgb="FFFF0000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6"/>
      <color rgb="FF0070C0"/>
      <name val="Calibri"/>
      <family val="2"/>
      <scheme val="minor"/>
    </font>
    <font>
      <sz val="16"/>
      <color rgb="FF002060"/>
      <name val="Calibri"/>
      <family val="2"/>
    </font>
    <font>
      <sz val="16"/>
      <color rgb="FF00B050"/>
      <name val="Calibri"/>
      <family val="2"/>
    </font>
    <font>
      <b/>
      <sz val="16"/>
      <color rgb="FF7030A0"/>
      <name val="Calibri"/>
      <family val="2"/>
    </font>
    <font>
      <b/>
      <sz val="16"/>
      <color rgb="FF7030A0"/>
      <name val="Calibri"/>
      <family val="2"/>
      <scheme val="minor"/>
    </font>
    <font>
      <sz val="14"/>
      <color rgb="FF00206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002060"/>
      <name val="Calibri"/>
      <family val="2"/>
      <scheme val="minor"/>
    </font>
    <font>
      <sz val="12"/>
      <color rgb="FF00206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rgb="FF00206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rgb="FF00206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206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mbria"/>
      <family val="1"/>
    </font>
    <font>
      <b/>
      <sz val="11"/>
      <color rgb="FF000000"/>
      <name val="Cambria"/>
      <family val="1"/>
    </font>
    <font>
      <sz val="11"/>
      <color rgb="FF000000"/>
      <name val="Cambria"/>
      <family val="1"/>
    </font>
    <font>
      <sz val="11"/>
      <color theme="1"/>
      <name val="Cambria"/>
      <family val="1"/>
    </font>
    <font>
      <sz val="14"/>
      <color rgb="FF00B050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b/>
      <sz val="11"/>
      <color rgb="FF002060"/>
      <name val="Calibri"/>
      <family val="2"/>
      <scheme val="minor"/>
    </font>
    <font>
      <b/>
      <sz val="14"/>
      <color theme="1"/>
      <name val="Cambria"/>
      <family val="1"/>
    </font>
    <font>
      <b/>
      <sz val="14"/>
      <color rgb="FF000000"/>
      <name val="Cambria"/>
      <family val="1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17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20">
    <xf numFmtId="0" fontId="0" fillId="0" borderId="0" xfId="0"/>
    <xf numFmtId="0" fontId="2" fillId="0" borderId="0" xfId="0" applyFo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1" fontId="0" fillId="0" borderId="0" xfId="0" applyNumberForma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8" fillId="3" borderId="3" xfId="0" applyFont="1" applyFill="1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11" fillId="0" borderId="6" xfId="0" applyFont="1" applyBorder="1" applyAlignment="1">
      <alignment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166" fontId="14" fillId="9" borderId="3" xfId="3" applyFont="1" applyFill="1" applyBorder="1" applyAlignment="1" applyProtection="1">
      <alignment horizontal="center" vertical="center" wrapText="1"/>
    </xf>
    <xf numFmtId="0" fontId="8" fillId="9" borderId="6" xfId="0" applyFont="1" applyFill="1" applyBorder="1" applyAlignment="1">
      <alignment horizontal="center" vertical="center" wrapText="1"/>
    </xf>
    <xf numFmtId="166" fontId="14" fillId="4" borderId="6" xfId="3" applyFont="1" applyFill="1" applyBorder="1" applyAlignment="1" applyProtection="1">
      <alignment horizontal="center" vertical="center" wrapText="1"/>
    </xf>
    <xf numFmtId="166" fontId="14" fillId="9" borderId="6" xfId="3" applyFont="1" applyFill="1" applyBorder="1" applyAlignment="1" applyProtection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166" fontId="14" fillId="10" borderId="6" xfId="3" applyFont="1" applyFill="1" applyBorder="1" applyAlignment="1" applyProtection="1">
      <alignment horizontal="center" vertical="center" wrapText="1"/>
    </xf>
    <xf numFmtId="0" fontId="8" fillId="10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/>
    </xf>
    <xf numFmtId="0" fontId="8" fillId="11" borderId="5" xfId="0" applyFont="1" applyFill="1" applyBorder="1" applyAlignment="1">
      <alignment vertical="center"/>
    </xf>
    <xf numFmtId="0" fontId="18" fillId="11" borderId="5" xfId="0" applyFont="1" applyFill="1" applyBorder="1" applyAlignment="1">
      <alignment horizontal="center" vertical="center"/>
    </xf>
    <xf numFmtId="3" fontId="19" fillId="11" borderId="5" xfId="0" applyNumberFormat="1" applyFont="1" applyFill="1" applyBorder="1" applyAlignment="1">
      <alignment horizontal="right" vertical="center" indent="2"/>
    </xf>
    <xf numFmtId="9" fontId="18" fillId="11" borderId="5" xfId="4" applyFont="1" applyFill="1" applyBorder="1" applyAlignment="1" applyProtection="1">
      <alignment horizontal="center" vertical="center"/>
    </xf>
    <xf numFmtId="169" fontId="18" fillId="11" borderId="5" xfId="0" applyNumberFormat="1" applyFont="1" applyFill="1" applyBorder="1" applyAlignment="1">
      <alignment horizontal="right" vertical="center" indent="2"/>
    </xf>
    <xf numFmtId="1" fontId="18" fillId="11" borderId="5" xfId="0" applyNumberFormat="1" applyFont="1" applyFill="1" applyBorder="1" applyAlignment="1">
      <alignment horizontal="right" vertical="center" indent="2"/>
    </xf>
    <xf numFmtId="170" fontId="18" fillId="11" borderId="5" xfId="0" applyNumberFormat="1" applyFont="1" applyFill="1" applyBorder="1" applyAlignment="1">
      <alignment horizontal="right" vertical="center" indent="2"/>
    </xf>
    <xf numFmtId="169" fontId="18" fillId="0" borderId="0" xfId="0" applyNumberFormat="1" applyFont="1" applyAlignment="1">
      <alignment horizontal="right" vertical="center" indent="2"/>
    </xf>
    <xf numFmtId="3" fontId="18" fillId="11" borderId="9" xfId="2" applyNumberFormat="1" applyFont="1" applyFill="1" applyBorder="1" applyAlignment="1" applyProtection="1">
      <alignment horizontal="center" vertical="center"/>
    </xf>
    <xf numFmtId="3" fontId="18" fillId="11" borderId="5" xfId="0" applyNumberFormat="1" applyFont="1" applyFill="1" applyBorder="1" applyAlignment="1">
      <alignment horizontal="right" vertical="center" indent="2"/>
    </xf>
    <xf numFmtId="9" fontId="18" fillId="11" borderId="5" xfId="4" applyFont="1" applyFill="1" applyBorder="1" applyAlignment="1" applyProtection="1">
      <alignment horizontal="right" vertical="center" indent="2"/>
    </xf>
    <xf numFmtId="0" fontId="21" fillId="0" borderId="0" xfId="0" applyFont="1" applyAlignment="1">
      <alignment vertical="center"/>
    </xf>
    <xf numFmtId="171" fontId="18" fillId="11" borderId="5" xfId="2" applyNumberFormat="1" applyFont="1" applyFill="1" applyBorder="1" applyAlignment="1" applyProtection="1">
      <alignment horizontal="right" vertical="center" indent="2"/>
    </xf>
    <xf numFmtId="3" fontId="18" fillId="11" borderId="5" xfId="2" applyNumberFormat="1" applyFont="1" applyFill="1" applyBorder="1" applyAlignment="1" applyProtection="1">
      <alignment horizontal="right" vertical="center" indent="2"/>
    </xf>
    <xf numFmtId="167" fontId="18" fillId="11" borderId="5" xfId="2" applyNumberFormat="1" applyFont="1" applyFill="1" applyBorder="1" applyAlignment="1" applyProtection="1">
      <alignment horizontal="right" vertical="center" indent="2"/>
    </xf>
    <xf numFmtId="167" fontId="18" fillId="11" borderId="5" xfId="4" applyNumberFormat="1" applyFont="1" applyFill="1" applyBorder="1" applyAlignment="1" applyProtection="1">
      <alignment horizontal="right" vertical="center" indent="2"/>
    </xf>
    <xf numFmtId="164" fontId="18" fillId="11" borderId="5" xfId="4" applyNumberFormat="1" applyFont="1" applyFill="1" applyBorder="1" applyAlignment="1" applyProtection="1">
      <alignment horizontal="right" vertical="center" indent="2"/>
    </xf>
    <xf numFmtId="9" fontId="22" fillId="0" borderId="0" xfId="4" applyFont="1" applyFill="1" applyBorder="1" applyAlignment="1" applyProtection="1">
      <alignment horizontal="center" vertical="center"/>
    </xf>
    <xf numFmtId="169" fontId="18" fillId="11" borderId="9" xfId="0" applyNumberFormat="1" applyFont="1" applyFill="1" applyBorder="1" applyAlignment="1">
      <alignment horizontal="right" vertical="center" indent="2"/>
    </xf>
    <xf numFmtId="0" fontId="18" fillId="0" borderId="0" xfId="0" applyFont="1" applyAlignment="1">
      <alignment horizontal="right" vertical="center" indent="2"/>
    </xf>
    <xf numFmtId="9" fontId="22" fillId="0" borderId="0" xfId="4" applyFont="1" applyFill="1" applyBorder="1" applyAlignment="1" applyProtection="1">
      <alignment horizontal="right" vertical="center" indent="2"/>
    </xf>
    <xf numFmtId="3" fontId="18" fillId="11" borderId="5" xfId="2" applyNumberFormat="1" applyFont="1" applyFill="1" applyBorder="1" applyAlignment="1" applyProtection="1">
      <alignment horizontal="center" vertical="center"/>
    </xf>
    <xf numFmtId="167" fontId="18" fillId="11" borderId="5" xfId="3" applyNumberFormat="1" applyFont="1" applyFill="1" applyBorder="1" applyAlignment="1" applyProtection="1">
      <alignment horizontal="right" vertical="center" indent="2"/>
    </xf>
    <xf numFmtId="9" fontId="18" fillId="0" borderId="0" xfId="4" applyFont="1" applyFill="1" applyBorder="1" applyAlignment="1" applyProtection="1">
      <alignment horizontal="right" vertical="center" indent="2"/>
    </xf>
    <xf numFmtId="172" fontId="18" fillId="11" borderId="5" xfId="0" applyNumberFormat="1" applyFont="1" applyFill="1" applyBorder="1" applyAlignment="1">
      <alignment horizontal="right" vertical="center" indent="2"/>
    </xf>
    <xf numFmtId="9" fontId="18" fillId="2" borderId="0" xfId="4" applyFont="1" applyFill="1" applyBorder="1" applyAlignment="1" applyProtection="1">
      <alignment horizontal="right" vertical="center" indent="2"/>
    </xf>
    <xf numFmtId="172" fontId="18" fillId="11" borderId="10" xfId="0" applyNumberFormat="1" applyFont="1" applyFill="1" applyBorder="1" applyAlignment="1">
      <alignment horizontal="right" vertical="center" indent="2"/>
    </xf>
    <xf numFmtId="169" fontId="18" fillId="11" borderId="10" xfId="0" applyNumberFormat="1" applyFont="1" applyFill="1" applyBorder="1" applyAlignment="1">
      <alignment horizontal="right" vertical="center" indent="2"/>
    </xf>
    <xf numFmtId="169" fontId="22" fillId="0" borderId="0" xfId="0" applyNumberFormat="1" applyFont="1" applyAlignment="1">
      <alignment horizontal="right" vertical="center" indent="2"/>
    </xf>
    <xf numFmtId="0" fontId="18" fillId="11" borderId="5" xfId="0" applyFont="1" applyFill="1" applyBorder="1" applyAlignment="1">
      <alignment vertical="center"/>
    </xf>
    <xf numFmtId="9" fontId="18" fillId="11" borderId="5" xfId="4" applyFont="1" applyFill="1" applyBorder="1" applyAlignment="1">
      <alignment horizontal="center" vertical="center"/>
    </xf>
    <xf numFmtId="164" fontId="18" fillId="11" borderId="5" xfId="4" applyNumberFormat="1" applyFont="1" applyFill="1" applyBorder="1" applyAlignment="1">
      <alignment horizontal="right" vertical="center" indent="2"/>
    </xf>
    <xf numFmtId="167" fontId="18" fillId="11" borderId="5" xfId="4" applyNumberFormat="1" applyFont="1" applyFill="1" applyBorder="1" applyAlignment="1">
      <alignment horizontal="right" vertical="center" indent="2"/>
    </xf>
    <xf numFmtId="3" fontId="23" fillId="11" borderId="5" xfId="1" applyNumberFormat="1" applyFont="1" applyFill="1" applyBorder="1" applyAlignment="1">
      <alignment horizontal="right" vertical="center" indent="2"/>
    </xf>
    <xf numFmtId="1" fontId="22" fillId="0" borderId="0" xfId="4" applyNumberFormat="1" applyFont="1" applyFill="1" applyBorder="1" applyAlignment="1">
      <alignment horizontal="center" vertical="center"/>
    </xf>
    <xf numFmtId="0" fontId="24" fillId="0" borderId="0" xfId="0" applyFont="1" applyAlignment="1">
      <alignment vertical="center"/>
    </xf>
    <xf numFmtId="0" fontId="25" fillId="13" borderId="7" xfId="0" applyFont="1" applyFill="1" applyBorder="1" applyAlignment="1">
      <alignment vertical="center"/>
    </xf>
    <xf numFmtId="0" fontId="25" fillId="13" borderId="7" xfId="0" applyFont="1" applyFill="1" applyBorder="1" applyAlignment="1">
      <alignment horizontal="right" vertical="center" indent="2"/>
    </xf>
    <xf numFmtId="3" fontId="25" fillId="13" borderId="7" xfId="2" applyNumberFormat="1" applyFont="1" applyFill="1" applyBorder="1" applyAlignment="1" applyProtection="1">
      <alignment horizontal="right" vertical="center" indent="2"/>
    </xf>
    <xf numFmtId="167" fontId="25" fillId="13" borderId="7" xfId="3" applyNumberFormat="1" applyFont="1" applyFill="1" applyBorder="1" applyAlignment="1" applyProtection="1">
      <alignment horizontal="right" vertical="center" indent="2"/>
    </xf>
    <xf numFmtId="167" fontId="25" fillId="0" borderId="0" xfId="3" applyNumberFormat="1" applyFont="1" applyFill="1" applyBorder="1" applyAlignment="1" applyProtection="1">
      <alignment horizontal="right" vertical="center" indent="2"/>
    </xf>
    <xf numFmtId="9" fontId="25" fillId="13" borderId="7" xfId="4" applyFont="1" applyFill="1" applyBorder="1" applyAlignment="1" applyProtection="1">
      <alignment horizontal="right" vertical="center" indent="2"/>
    </xf>
    <xf numFmtId="174" fontId="26" fillId="0" borderId="0" xfId="0" applyNumberFormat="1" applyFont="1" applyAlignment="1">
      <alignment vertical="center"/>
    </xf>
    <xf numFmtId="9" fontId="25" fillId="13" borderId="7" xfId="4" applyFont="1" applyFill="1" applyBorder="1" applyAlignment="1" applyProtection="1">
      <alignment horizontal="center" vertical="center"/>
    </xf>
    <xf numFmtId="9" fontId="25" fillId="0" borderId="0" xfId="4" applyFont="1" applyFill="1" applyBorder="1" applyAlignment="1" applyProtection="1">
      <alignment horizontal="center" vertical="center"/>
    </xf>
    <xf numFmtId="3" fontId="25" fillId="13" borderId="7" xfId="3" applyNumberFormat="1" applyFont="1" applyFill="1" applyBorder="1" applyAlignment="1" applyProtection="1">
      <alignment horizontal="right" vertical="center" indent="2"/>
    </xf>
    <xf numFmtId="174" fontId="25" fillId="0" borderId="0" xfId="3" applyNumberFormat="1" applyFont="1" applyFill="1" applyBorder="1" applyAlignment="1" applyProtection="1">
      <alignment horizontal="right" vertical="center" indent="2"/>
    </xf>
    <xf numFmtId="174" fontId="25" fillId="0" borderId="0" xfId="4" applyNumberFormat="1" applyFont="1" applyFill="1" applyBorder="1" applyAlignment="1" applyProtection="1">
      <alignment horizontal="right" vertical="center" indent="2"/>
    </xf>
    <xf numFmtId="9" fontId="25" fillId="13" borderId="11" xfId="4" applyFont="1" applyFill="1" applyBorder="1" applyAlignment="1" applyProtection="1">
      <alignment horizontal="right" vertical="center" indent="2"/>
    </xf>
    <xf numFmtId="174" fontId="25" fillId="2" borderId="0" xfId="4" applyNumberFormat="1" applyFont="1" applyFill="1" applyBorder="1" applyAlignment="1" applyProtection="1">
      <alignment horizontal="right" vertical="center" indent="2"/>
    </xf>
    <xf numFmtId="9" fontId="20" fillId="3" borderId="6" xfId="4" applyFont="1" applyFill="1" applyBorder="1" applyAlignment="1">
      <alignment horizontal="center" vertical="center"/>
    </xf>
    <xf numFmtId="167" fontId="20" fillId="3" borderId="6" xfId="0" applyNumberFormat="1" applyFont="1" applyFill="1" applyBorder="1" applyAlignment="1">
      <alignment horizontal="right" vertical="center" indent="2"/>
    </xf>
    <xf numFmtId="3" fontId="23" fillId="3" borderId="6" xfId="1" applyNumberFormat="1" applyFont="1" applyFill="1" applyBorder="1" applyAlignment="1">
      <alignment horizontal="right" vertical="center" indent="2"/>
    </xf>
    <xf numFmtId="1" fontId="20" fillId="0" borderId="0" xfId="0" applyNumberFormat="1" applyFont="1" applyAlignment="1">
      <alignment horizontal="center" vertical="center"/>
    </xf>
    <xf numFmtId="0" fontId="26" fillId="0" borderId="0" xfId="0" applyFont="1" applyAlignment="1">
      <alignment vertical="center"/>
    </xf>
    <xf numFmtId="3" fontId="0" fillId="0" borderId="0" xfId="0" applyNumberFormat="1"/>
    <xf numFmtId="167" fontId="0" fillId="0" borderId="0" xfId="0" applyNumberFormat="1"/>
    <xf numFmtId="169" fontId="0" fillId="0" borderId="0" xfId="0" applyNumberFormat="1"/>
    <xf numFmtId="3" fontId="0" fillId="0" borderId="0" xfId="0" applyNumberFormat="1" applyAlignment="1">
      <alignment horizontal="right" indent="2"/>
    </xf>
    <xf numFmtId="169" fontId="0" fillId="0" borderId="0" xfId="0" applyNumberFormat="1" applyAlignment="1">
      <alignment horizontal="center"/>
    </xf>
    <xf numFmtId="175" fontId="0" fillId="0" borderId="0" xfId="3" applyNumberFormat="1" applyFont="1" applyProtection="1"/>
    <xf numFmtId="0" fontId="0" fillId="0" borderId="0" xfId="0" applyAlignment="1">
      <alignment horizontal="right" indent="2"/>
    </xf>
    <xf numFmtId="3" fontId="0" fillId="0" borderId="0" xfId="0" applyNumberFormat="1" applyAlignment="1">
      <alignment horizontal="center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9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167" fontId="28" fillId="0" borderId="0" xfId="3" applyNumberFormat="1" applyFont="1" applyFill="1" applyBorder="1" applyAlignment="1" applyProtection="1">
      <alignment horizontal="right" vertical="center" indent="2"/>
    </xf>
    <xf numFmtId="167" fontId="29" fillId="0" borderId="0" xfId="0" applyNumberFormat="1" applyFont="1" applyAlignment="1">
      <alignment vertical="center"/>
    </xf>
    <xf numFmtId="169" fontId="29" fillId="0" borderId="0" xfId="0" applyNumberFormat="1" applyFont="1" applyAlignment="1">
      <alignment vertical="center"/>
    </xf>
    <xf numFmtId="166" fontId="29" fillId="0" borderId="0" xfId="3" applyFont="1" applyFill="1" applyAlignment="1" applyProtection="1">
      <alignment vertical="center"/>
    </xf>
    <xf numFmtId="41" fontId="29" fillId="0" borderId="0" xfId="2" applyFont="1" applyFill="1" applyAlignment="1" applyProtection="1">
      <alignment vertical="center"/>
    </xf>
    <xf numFmtId="167" fontId="29" fillId="0" borderId="0" xfId="3" applyNumberFormat="1" applyFont="1" applyFill="1" applyBorder="1" applyAlignment="1" applyProtection="1">
      <alignment horizontal="right" vertical="center" indent="2"/>
    </xf>
    <xf numFmtId="169" fontId="29" fillId="0" borderId="0" xfId="0" applyNumberFormat="1" applyFont="1" applyAlignment="1">
      <alignment horizontal="center" vertical="center"/>
    </xf>
    <xf numFmtId="1" fontId="29" fillId="0" borderId="0" xfId="0" applyNumberFormat="1" applyFont="1" applyAlignment="1">
      <alignment horizontal="center" vertical="center"/>
    </xf>
    <xf numFmtId="3" fontId="29" fillId="0" borderId="0" xfId="0" applyNumberFormat="1" applyFont="1" applyAlignment="1">
      <alignment horizontal="center" vertical="center"/>
    </xf>
    <xf numFmtId="15" fontId="31" fillId="0" borderId="6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32" fillId="0" borderId="0" xfId="0" applyFont="1" applyAlignment="1">
      <alignment horizontal="right" vertical="center" wrapText="1"/>
    </xf>
    <xf numFmtId="168" fontId="0" fillId="0" borderId="0" xfId="0" applyNumberFormat="1" applyAlignment="1">
      <alignment horizontal="left"/>
    </xf>
    <xf numFmtId="0" fontId="33" fillId="0" borderId="0" xfId="0" applyFont="1" applyAlignment="1">
      <alignment horizontal="right" vertical="center" wrapText="1"/>
    </xf>
    <xf numFmtId="0" fontId="34" fillId="0" borderId="0" xfId="0" applyFont="1" applyAlignment="1">
      <alignment vertical="center" wrapText="1"/>
    </xf>
    <xf numFmtId="0" fontId="34" fillId="0" borderId="0" xfId="0" applyFont="1" applyAlignment="1">
      <alignment horizontal="center" vertical="center" wrapText="1"/>
    </xf>
    <xf numFmtId="0" fontId="35" fillId="0" borderId="0" xfId="0" applyFont="1" applyAlignment="1">
      <alignment vertical="center" wrapText="1"/>
    </xf>
    <xf numFmtId="0" fontId="35" fillId="0" borderId="0" xfId="0" applyFont="1" applyAlignment="1">
      <alignment horizontal="center" vertical="center" wrapText="1"/>
    </xf>
    <xf numFmtId="166" fontId="0" fillId="0" borderId="0" xfId="3" applyFont="1" applyProtection="1"/>
    <xf numFmtId="9" fontId="0" fillId="0" borderId="0" xfId="4" applyFont="1" applyProtection="1"/>
    <xf numFmtId="169" fontId="11" fillId="0" borderId="0" xfId="3" applyNumberFormat="1" applyFont="1" applyProtection="1"/>
    <xf numFmtId="166" fontId="11" fillId="0" borderId="0" xfId="3" applyFont="1" applyProtection="1"/>
    <xf numFmtId="166" fontId="11" fillId="2" borderId="0" xfId="3" applyFont="1" applyFill="1" applyBorder="1" applyProtection="1"/>
    <xf numFmtId="0" fontId="12" fillId="2" borderId="0" xfId="0" applyFont="1" applyFill="1" applyAlignment="1">
      <alignment vertical="center"/>
    </xf>
    <xf numFmtId="166" fontId="36" fillId="2" borderId="0" xfId="3" applyFont="1" applyFill="1" applyBorder="1" applyAlignment="1" applyProtection="1">
      <alignment horizontal="right" vertical="center" indent="2"/>
    </xf>
    <xf numFmtId="0" fontId="37" fillId="0" borderId="0" xfId="0" applyFont="1" applyAlignment="1">
      <alignment horizontal="center" vertical="center" wrapText="1"/>
    </xf>
    <xf numFmtId="0" fontId="37" fillId="0" borderId="0" xfId="0" applyFont="1" applyAlignment="1">
      <alignment horizontal="left" vertical="center" wrapText="1" indent="7"/>
    </xf>
    <xf numFmtId="14" fontId="38" fillId="0" borderId="0" xfId="0" applyNumberFormat="1" applyFont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165" fontId="38" fillId="0" borderId="0" xfId="0" applyNumberFormat="1" applyFont="1" applyAlignment="1">
      <alignment horizontal="center" vertical="center" wrapText="1"/>
    </xf>
    <xf numFmtId="165" fontId="38" fillId="0" borderId="0" xfId="0" applyNumberFormat="1" applyFont="1" applyAlignment="1">
      <alignment horizontal="left" vertical="center" wrapText="1" indent="2"/>
    </xf>
    <xf numFmtId="14" fontId="39" fillId="0" borderId="0" xfId="0" applyNumberFormat="1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165" fontId="39" fillId="0" borderId="0" xfId="0" applyNumberFormat="1" applyFont="1" applyAlignment="1">
      <alignment horizontal="center" vertical="center" wrapText="1"/>
    </xf>
    <xf numFmtId="165" fontId="39" fillId="0" borderId="0" xfId="0" applyNumberFormat="1" applyFont="1" applyAlignment="1">
      <alignment horizontal="left" vertical="center" wrapText="1" indent="2"/>
    </xf>
    <xf numFmtId="0" fontId="32" fillId="0" borderId="0" xfId="0" applyFont="1" applyAlignment="1">
      <alignment vertical="center" wrapText="1"/>
    </xf>
    <xf numFmtId="0" fontId="33" fillId="0" borderId="0" xfId="0" applyFont="1" applyAlignment="1">
      <alignment vertical="center" wrapText="1"/>
    </xf>
    <xf numFmtId="169" fontId="18" fillId="11" borderId="5" xfId="4" applyNumberFormat="1" applyFont="1" applyFill="1" applyBorder="1" applyAlignment="1" applyProtection="1">
      <alignment horizontal="right" vertical="center" indent="2"/>
    </xf>
    <xf numFmtId="9" fontId="18" fillId="11" borderId="10" xfId="4" applyFont="1" applyFill="1" applyBorder="1" applyAlignment="1" applyProtection="1">
      <alignment horizontal="right" vertical="center" indent="2"/>
    </xf>
    <xf numFmtId="9" fontId="19" fillId="11" borderId="5" xfId="4" applyFont="1" applyFill="1" applyBorder="1" applyAlignment="1" applyProtection="1">
      <alignment horizontal="center" vertical="center"/>
    </xf>
    <xf numFmtId="164" fontId="18" fillId="11" borderId="5" xfId="0" applyNumberFormat="1" applyFont="1" applyFill="1" applyBorder="1" applyAlignment="1">
      <alignment horizontal="right" vertical="center" indent="2"/>
    </xf>
    <xf numFmtId="0" fontId="8" fillId="3" borderId="6" xfId="0" applyFont="1" applyFill="1" applyBorder="1" applyAlignment="1">
      <alignment vertical="center" wrapText="1"/>
    </xf>
    <xf numFmtId="3" fontId="25" fillId="13" borderId="7" xfId="0" applyNumberFormat="1" applyFont="1" applyFill="1" applyBorder="1" applyAlignment="1">
      <alignment horizontal="right" vertical="center" indent="2"/>
    </xf>
    <xf numFmtId="167" fontId="25" fillId="13" borderId="7" xfId="3" applyNumberFormat="1" applyFont="1" applyFill="1" applyBorder="1" applyAlignment="1" applyProtection="1">
      <alignment horizontal="left" vertical="center" indent="2"/>
    </xf>
    <xf numFmtId="1" fontId="23" fillId="11" borderId="5" xfId="0" applyNumberFormat="1" applyFont="1" applyFill="1" applyBorder="1" applyAlignment="1">
      <alignment horizontal="right" vertical="center" indent="2"/>
    </xf>
    <xf numFmtId="0" fontId="40" fillId="14" borderId="5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right" vertical="center" wrapText="1"/>
    </xf>
    <xf numFmtId="0" fontId="42" fillId="0" borderId="0" xfId="0" applyFont="1" applyAlignment="1">
      <alignment horizontal="center" vertical="center" wrapText="1"/>
    </xf>
    <xf numFmtId="167" fontId="22" fillId="0" borderId="0" xfId="0" applyNumberFormat="1" applyFont="1" applyAlignment="1">
      <alignment vertical="center"/>
    </xf>
    <xf numFmtId="169" fontId="22" fillId="0" borderId="0" xfId="0" applyNumberFormat="1" applyFont="1" applyAlignment="1">
      <alignment vertical="center"/>
    </xf>
    <xf numFmtId="167" fontId="4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2" fillId="0" borderId="0" xfId="0" applyFont="1" applyAlignment="1">
      <alignment horizontal="left" vertical="center"/>
    </xf>
    <xf numFmtId="41" fontId="22" fillId="0" borderId="0" xfId="0" applyNumberFormat="1" applyFont="1" applyAlignment="1">
      <alignment vertical="center"/>
    </xf>
    <xf numFmtId="0" fontId="22" fillId="0" borderId="0" xfId="0" applyFont="1" applyAlignment="1">
      <alignment vertical="center"/>
    </xf>
    <xf numFmtId="0" fontId="42" fillId="0" borderId="0" xfId="0" applyFont="1" applyAlignment="1">
      <alignment horizontal="left" vertical="center" wrapText="1"/>
    </xf>
    <xf numFmtId="166" fontId="22" fillId="0" borderId="0" xfId="3" applyFont="1" applyFill="1" applyAlignment="1" applyProtection="1">
      <alignment vertical="center"/>
    </xf>
    <xf numFmtId="0" fontId="22" fillId="0" borderId="0" xfId="0" applyFont="1" applyAlignment="1">
      <alignment horizontal="center" vertical="center"/>
    </xf>
    <xf numFmtId="169" fontId="22" fillId="0" borderId="0" xfId="0" applyNumberFormat="1" applyFont="1" applyAlignment="1">
      <alignment horizontal="center" vertical="center"/>
    </xf>
    <xf numFmtId="166" fontId="22" fillId="0" borderId="0" xfId="3" applyFont="1" applyFill="1" applyAlignment="1" applyProtection="1">
      <alignment horizontal="center" vertical="center"/>
    </xf>
    <xf numFmtId="176" fontId="22" fillId="0" borderId="0" xfId="0" applyNumberFormat="1" applyFont="1" applyAlignment="1">
      <alignment vertical="center"/>
    </xf>
    <xf numFmtId="169" fontId="22" fillId="0" borderId="0" xfId="3" applyNumberFormat="1" applyFont="1" applyFill="1" applyAlignment="1" applyProtection="1">
      <alignment horizontal="center" vertical="center"/>
    </xf>
    <xf numFmtId="167" fontId="22" fillId="0" borderId="0" xfId="0" applyNumberFormat="1" applyFont="1" applyAlignment="1">
      <alignment horizontal="center" vertical="center"/>
    </xf>
    <xf numFmtId="1" fontId="22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  <xf numFmtId="9" fontId="19" fillId="11" borderId="5" xfId="4" applyFont="1" applyFill="1" applyBorder="1" applyAlignment="1" applyProtection="1">
      <alignment horizontal="right" vertical="center" indent="2"/>
    </xf>
    <xf numFmtId="9" fontId="25" fillId="13" borderId="7" xfId="4" applyNumberFormat="1" applyFont="1" applyFill="1" applyBorder="1" applyAlignment="1" applyProtection="1">
      <alignment horizontal="right" vertical="center" indent="2"/>
    </xf>
    <xf numFmtId="9" fontId="18" fillId="11" borderId="5" xfId="4" applyNumberFormat="1" applyFont="1" applyFill="1" applyBorder="1" applyAlignment="1" applyProtection="1">
      <alignment horizontal="right" vertical="center" indent="2"/>
    </xf>
    <xf numFmtId="167" fontId="18" fillId="11" borderId="5" xfId="0" applyNumberFormat="1" applyFont="1" applyFill="1" applyBorder="1" applyAlignment="1">
      <alignment horizontal="right" vertical="center" indent="2"/>
    </xf>
    <xf numFmtId="9" fontId="18" fillId="11" borderId="5" xfId="4" applyFont="1" applyFill="1" applyBorder="1" applyAlignment="1">
      <alignment horizontal="right" vertical="center" indent="2"/>
    </xf>
    <xf numFmtId="9" fontId="8" fillId="3" borderId="5" xfId="4" applyFont="1" applyFill="1" applyBorder="1" applyAlignment="1">
      <alignment horizontal="center" vertical="center" wrapText="1"/>
    </xf>
    <xf numFmtId="9" fontId="8" fillId="3" borderId="7" xfId="4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28" fillId="3" borderId="1" xfId="0" applyFont="1" applyFill="1" applyBorder="1" applyAlignment="1">
      <alignment horizontal="center" vertical="center" wrapText="1"/>
    </xf>
    <xf numFmtId="0" fontId="28" fillId="3" borderId="7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167" fontId="8" fillId="3" borderId="1" xfId="0" applyNumberFormat="1" applyFont="1" applyFill="1" applyBorder="1" applyAlignment="1">
      <alignment horizontal="center" vertical="center" wrapText="1"/>
    </xf>
    <xf numFmtId="167" fontId="8" fillId="3" borderId="7" xfId="0" applyNumberFormat="1" applyFont="1" applyFill="1" applyBorder="1" applyAlignment="1">
      <alignment horizontal="center" vertical="center" wrapText="1"/>
    </xf>
    <xf numFmtId="9" fontId="8" fillId="3" borderId="1" xfId="4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30" fillId="12" borderId="6" xfId="0" applyFont="1" applyFill="1" applyBorder="1" applyAlignment="1">
      <alignment horizontal="left" vertical="center"/>
    </xf>
    <xf numFmtId="0" fontId="7" fillId="7" borderId="2" xfId="0" applyFont="1" applyFill="1" applyBorder="1" applyAlignment="1">
      <alignment horizontal="center" vertical="center" wrapText="1"/>
    </xf>
    <xf numFmtId="0" fontId="7" fillId="7" borderId="4" xfId="0" applyFont="1" applyFill="1" applyBorder="1" applyAlignment="1">
      <alignment horizontal="center" vertical="center" wrapText="1"/>
    </xf>
    <xf numFmtId="0" fontId="7" fillId="7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5">
    <cellStyle name="Millares" xfId="1" builtinId="3"/>
    <cellStyle name="Millares [0]" xfId="2" builtinId="6"/>
    <cellStyle name="Moneda [0]" xfId="3" builtinId="7"/>
    <cellStyle name="Normal" xfId="0" builtinId="0"/>
    <cellStyle name="Porcentaje" xfId="4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330201</xdr:colOff>
      <xdr:row>0</xdr:row>
      <xdr:rowOff>139301</xdr:rowOff>
    </xdr:from>
    <xdr:to>
      <xdr:col>0</xdr:col>
      <xdr:colOff>1492251</xdr:colOff>
      <xdr:row>2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028168E-E366-4A90-832D-EAC43A4DE2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201" y="139301"/>
          <a:ext cx="1162050" cy="8417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1620975</xdr:colOff>
      <xdr:row>0</xdr:row>
      <xdr:rowOff>336659</xdr:rowOff>
    </xdr:from>
    <xdr:to>
      <xdr:col>1</xdr:col>
      <xdr:colOff>625498</xdr:colOff>
      <xdr:row>2</xdr:row>
      <xdr:rowOff>63501</xdr:rowOff>
    </xdr:to>
    <xdr:pic>
      <xdr:nvPicPr>
        <xdr:cNvPr id="3" name="Imagen 2" descr="Bogota tiene Talento">
          <a:extLst>
            <a:ext uri="{FF2B5EF4-FFF2-40B4-BE49-F238E27FC236}">
              <a16:creationId xmlns:a16="http://schemas.microsoft.com/office/drawing/2014/main" id="{A5065BB7-9DB8-4105-A94F-1D6AE7DF71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20975" y="336659"/>
          <a:ext cx="1233373" cy="707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D0280-05C8-475C-B1B6-308129BE6CEA}">
  <sheetPr codeName="Hoja1">
    <pageSetUpPr fitToPage="1"/>
  </sheetPr>
  <dimension ref="A1:XX57"/>
  <sheetViews>
    <sheetView showGridLines="0" tabSelected="1" zoomScale="57" zoomScaleNormal="57" workbookViewId="0">
      <pane xSplit="1" ySplit="13" topLeftCell="B14" activePane="bottomRight" state="frozen"/>
      <selection pane="topRight" activeCell="B1" sqref="B1"/>
      <selection pane="bottomLeft" activeCell="A29" sqref="A29"/>
      <selection pane="bottomRight" activeCell="A12" sqref="A12"/>
    </sheetView>
  </sheetViews>
  <sheetFormatPr baseColWidth="10" defaultRowHeight="15"/>
  <cols>
    <col min="1" max="1" width="33.5" customWidth="1"/>
    <col min="2" max="2" width="15.83203125" customWidth="1"/>
    <col min="3" max="3" width="17.6640625" style="2" bestFit="1" customWidth="1"/>
    <col min="4" max="4" width="13.33203125" customWidth="1"/>
    <col min="5" max="5" width="17.5" customWidth="1"/>
    <col min="6" max="6" width="15.1640625" bestFit="1" customWidth="1"/>
    <col min="7" max="7" width="15.33203125" customWidth="1"/>
    <col min="8" max="8" width="15.83203125" customWidth="1"/>
    <col min="9" max="9" width="19.5" style="2" customWidth="1"/>
    <col min="10" max="10" width="25.6640625" customWidth="1"/>
    <col min="11" max="12" width="27" customWidth="1"/>
    <col min="13" max="13" width="25.5" customWidth="1"/>
    <col min="14" max="14" width="15.5" hidden="1" customWidth="1"/>
    <col min="15" max="15" width="30.33203125" hidden="1" customWidth="1"/>
    <col min="16" max="16" width="27" customWidth="1"/>
    <col min="17" max="17" width="26.5" customWidth="1"/>
    <col min="18" max="18" width="12" hidden="1" customWidth="1"/>
    <col min="19" max="19" width="32.1640625" hidden="1" customWidth="1"/>
    <col min="20" max="21" width="24.5" customWidth="1"/>
    <col min="22" max="22" width="15.5" hidden="1" customWidth="1"/>
    <col min="23" max="23" width="34.33203125" hidden="1" customWidth="1"/>
    <col min="24" max="24" width="28.33203125" bestFit="1" customWidth="1"/>
    <col min="25" max="25" width="24.5" customWidth="1"/>
    <col min="26" max="26" width="15.5" hidden="1" customWidth="1"/>
    <col min="27" max="27" width="34.33203125" hidden="1" customWidth="1"/>
    <col min="28" max="28" width="30.6640625" bestFit="1" customWidth="1"/>
    <col min="29" max="29" width="27.33203125" customWidth="1"/>
    <col min="30" max="30" width="27.1640625" customWidth="1"/>
    <col min="31" max="31" width="3.5" customWidth="1"/>
    <col min="32" max="32" width="17.5" customWidth="1"/>
    <col min="33" max="33" width="27.6640625" hidden="1" customWidth="1"/>
    <col min="34" max="34" width="25" customWidth="1"/>
    <col min="35" max="35" width="21.5" hidden="1" customWidth="1"/>
    <col min="36" max="36" width="9.6640625" customWidth="1"/>
    <col min="37" max="37" width="19.5" customWidth="1"/>
    <col min="38" max="38" width="11.83203125" customWidth="1"/>
    <col min="39" max="39" width="20.1640625" customWidth="1"/>
    <col min="40" max="40" width="13.1640625" customWidth="1"/>
    <col min="41" max="41" width="20.33203125" customWidth="1"/>
    <col min="42" max="42" width="12.1640625" style="2" customWidth="1"/>
    <col min="43" max="43" width="21.5" customWidth="1"/>
    <col min="44" max="44" width="20.1640625" customWidth="1"/>
    <col min="45" max="45" width="21.6640625" customWidth="1"/>
    <col min="46" max="46" width="26" customWidth="1"/>
    <col min="47" max="47" width="24.5" customWidth="1"/>
    <col min="48" max="49" width="23.33203125" customWidth="1"/>
    <col min="50" max="51" width="21.1640625" style="2" customWidth="1"/>
    <col min="52" max="52" width="25.33203125" customWidth="1"/>
    <col min="53" max="53" width="3.33203125" customWidth="1"/>
    <col min="54" max="54" width="28" style="3" customWidth="1"/>
    <col min="55" max="55" width="17.1640625" style="2" customWidth="1"/>
    <col min="56" max="56" width="23" style="2" customWidth="1"/>
    <col min="57" max="57" width="9.6640625" customWidth="1"/>
    <col min="58" max="58" width="19.5" customWidth="1"/>
    <col min="59" max="59" width="14.5" customWidth="1"/>
    <col min="60" max="60" width="20.1640625" customWidth="1"/>
    <col min="61" max="61" width="13.1640625" customWidth="1"/>
    <col min="62" max="62" width="20.33203125" customWidth="1"/>
    <col min="63" max="63" width="12.1640625" style="2" customWidth="1"/>
    <col min="64" max="64" width="21.5" customWidth="1"/>
    <col min="65" max="65" width="20.1640625" customWidth="1"/>
    <col min="66" max="66" width="19.6640625" style="2" customWidth="1"/>
    <col min="67" max="67" width="24.5" style="2" customWidth="1"/>
    <col min="68" max="68" width="24.33203125" style="2" customWidth="1"/>
    <col min="69" max="69" width="18.83203125" style="2" customWidth="1"/>
    <col min="70" max="70" width="22.83203125" style="2" customWidth="1"/>
    <col min="71" max="71" width="21.1640625" style="2" customWidth="1"/>
    <col min="72" max="72" width="23.5" style="2" customWidth="1"/>
    <col min="73" max="74" width="18" style="2" customWidth="1"/>
    <col min="75" max="75" width="26.33203125" style="2" customWidth="1"/>
    <col min="76" max="76" width="2.5" style="2" customWidth="1"/>
    <col min="77" max="77" width="14.83203125" customWidth="1"/>
    <col min="78" max="78" width="27.6640625" hidden="1" customWidth="1"/>
    <col min="79" max="79" width="27.5" customWidth="1"/>
    <col min="80" max="80" width="20.83203125" hidden="1" customWidth="1"/>
    <col min="81" max="81" width="12.5" customWidth="1"/>
    <col min="82" max="82" width="21.33203125" customWidth="1"/>
    <col min="83" max="83" width="14.5" customWidth="1"/>
    <col min="84" max="84" width="20.1640625" customWidth="1"/>
    <col min="85" max="85" width="13.33203125" customWidth="1"/>
    <col min="86" max="86" width="20.33203125" customWidth="1"/>
    <col min="87" max="87" width="11.5" customWidth="1"/>
    <col min="88" max="89" width="20.5" customWidth="1"/>
    <col min="90" max="90" width="21.83203125" customWidth="1"/>
    <col min="91" max="91" width="25.1640625" customWidth="1"/>
    <col min="92" max="92" width="24.1640625" customWidth="1"/>
    <col min="93" max="93" width="31.5" customWidth="1"/>
    <col min="94" max="94" width="23.33203125" customWidth="1"/>
    <col min="95" max="95" width="22.83203125" style="2" customWidth="1"/>
    <col min="96" max="96" width="21.1640625" style="2" customWidth="1"/>
    <col min="97" max="97" width="24.6640625" customWidth="1"/>
    <col min="98" max="98" width="2.5" customWidth="1"/>
    <col min="99" max="99" width="27" style="3" customWidth="1"/>
    <col min="100" max="100" width="15.83203125" style="2" customWidth="1"/>
    <col min="101" max="101" width="26.33203125" style="2" customWidth="1"/>
    <col min="102" max="102" width="12.5" customWidth="1"/>
    <col min="103" max="103" width="19.6640625" bestFit="1" customWidth="1"/>
    <col min="104" max="104" width="14.5" customWidth="1"/>
    <col min="105" max="105" width="20.1640625" customWidth="1"/>
    <col min="106" max="106" width="13.33203125" customWidth="1"/>
    <col min="107" max="107" width="20.33203125" customWidth="1"/>
    <col min="108" max="108" width="11.5" customWidth="1"/>
    <col min="109" max="110" width="20.5" customWidth="1"/>
    <col min="111" max="111" width="21.5" style="2" customWidth="1"/>
    <col min="112" max="112" width="23.6640625" style="2" bestFit="1" customWidth="1"/>
    <col min="113" max="113" width="25.1640625" style="2" bestFit="1" customWidth="1"/>
    <col min="114" max="114" width="15.1640625" style="2" customWidth="1"/>
    <col min="115" max="115" width="22.83203125" style="2" customWidth="1"/>
    <col min="116" max="116" width="21.1640625" style="2" customWidth="1"/>
    <col min="117" max="117" width="30.5" style="2" bestFit="1" customWidth="1"/>
    <col min="118" max="118" width="18" style="2" customWidth="1"/>
    <col min="119" max="119" width="18.1640625" style="2" customWidth="1"/>
    <col min="120" max="120" width="24.6640625" style="2" bestFit="1" customWidth="1"/>
    <col min="121" max="121" width="3" customWidth="1"/>
    <col min="122" max="122" width="18.1640625" customWidth="1"/>
    <col min="123" max="123" width="31.33203125" hidden="1" customWidth="1"/>
    <col min="124" max="124" width="26" customWidth="1"/>
    <col min="125" max="125" width="27.5" hidden="1" customWidth="1"/>
    <col min="126" max="126" width="12.33203125" bestFit="1" customWidth="1"/>
    <col min="127" max="127" width="20.83203125" customWidth="1"/>
    <col min="128" max="128" width="13" customWidth="1"/>
    <col min="129" max="129" width="19.6640625" bestFit="1" customWidth="1"/>
    <col min="130" max="130" width="12.1640625" customWidth="1"/>
    <col min="131" max="131" width="20.5" customWidth="1"/>
    <col min="132" max="132" width="8.5" customWidth="1"/>
    <col min="133" max="133" width="24.33203125" customWidth="1"/>
    <col min="134" max="135" width="25.83203125" bestFit="1" customWidth="1"/>
    <col min="136" max="136" width="26.33203125" customWidth="1"/>
    <col min="137" max="137" width="22.33203125" customWidth="1"/>
    <col min="138" max="138" width="26.6640625" customWidth="1"/>
    <col min="139" max="139" width="23.33203125" customWidth="1"/>
    <col min="140" max="140" width="22.83203125" style="2" customWidth="1"/>
    <col min="141" max="141" width="21.1640625" style="2" customWidth="1"/>
    <col min="142" max="142" width="25.83203125" customWidth="1"/>
    <col min="143" max="143" width="2.5" customWidth="1"/>
    <col min="144" max="144" width="27.5" style="3" customWidth="1"/>
    <col min="145" max="145" width="15.83203125" style="2" customWidth="1"/>
    <col min="146" max="146" width="25.33203125" style="2" customWidth="1"/>
    <col min="147" max="147" width="12.33203125" bestFit="1" customWidth="1"/>
    <col min="148" max="148" width="20.83203125" customWidth="1"/>
    <col min="149" max="149" width="13" customWidth="1"/>
    <col min="150" max="150" width="19.6640625" bestFit="1" customWidth="1"/>
    <col min="151" max="151" width="12.1640625" customWidth="1"/>
    <col min="152" max="152" width="20.5" customWidth="1"/>
    <col min="153" max="153" width="8.5" customWidth="1"/>
    <col min="154" max="154" width="24.33203125" customWidth="1"/>
    <col min="155" max="155" width="21.33203125" customWidth="1"/>
    <col min="156" max="156" width="22.83203125" style="2" customWidth="1"/>
    <col min="157" max="157" width="23.83203125" style="2" customWidth="1"/>
    <col min="158" max="158" width="26.33203125" style="2" customWidth="1"/>
    <col min="159" max="159" width="15.1640625" style="2" customWidth="1"/>
    <col min="160" max="160" width="22.83203125" style="2" customWidth="1"/>
    <col min="161" max="161" width="21.1640625" style="2" customWidth="1"/>
    <col min="162" max="162" width="25.5" style="2" customWidth="1"/>
    <col min="163" max="163" width="16.1640625" style="2" customWidth="1"/>
    <col min="164" max="164" width="18.1640625" style="2" customWidth="1"/>
    <col min="165" max="165" width="26.1640625" customWidth="1"/>
    <col min="166" max="166" width="3" customWidth="1"/>
    <col min="167" max="167" width="14.5" customWidth="1"/>
    <col min="168" max="168" width="28.1640625" hidden="1" customWidth="1"/>
    <col min="169" max="169" width="25.6640625" customWidth="1"/>
    <col min="170" max="170" width="21.83203125" hidden="1" customWidth="1"/>
    <col min="171" max="171" width="9.83203125" customWidth="1"/>
    <col min="172" max="172" width="21.83203125" customWidth="1"/>
    <col min="173" max="173" width="9.83203125" customWidth="1"/>
    <col min="174" max="174" width="22.1640625" customWidth="1"/>
    <col min="175" max="175" width="9.6640625" customWidth="1"/>
    <col min="176" max="176" width="22.33203125" customWidth="1"/>
    <col min="177" max="177" width="10.5" customWidth="1"/>
    <col min="178" max="178" width="25.33203125" customWidth="1"/>
    <col min="179" max="180" width="25.83203125" bestFit="1" customWidth="1"/>
    <col min="181" max="181" width="23.5" customWidth="1"/>
    <col min="182" max="182" width="22.1640625" customWidth="1"/>
    <col min="183" max="183" width="24.5" bestFit="1" customWidth="1"/>
    <col min="184" max="184" width="24.6640625" bestFit="1" customWidth="1"/>
    <col min="185" max="185" width="24.5" style="2" customWidth="1"/>
    <col min="186" max="186" width="21.1640625" style="2" customWidth="1"/>
    <col min="187" max="187" width="25.1640625" bestFit="1" customWidth="1"/>
    <col min="188" max="188" width="4.5" customWidth="1"/>
    <col min="189" max="189" width="31.5" style="3" customWidth="1"/>
    <col min="190" max="190" width="15.83203125" style="2" customWidth="1"/>
    <col min="191" max="191" width="24.6640625" style="2" customWidth="1"/>
    <col min="192" max="192" width="14.33203125" customWidth="1"/>
    <col min="193" max="193" width="21.83203125" customWidth="1"/>
    <col min="194" max="194" width="12.5" customWidth="1"/>
    <col min="195" max="195" width="25.83203125" bestFit="1" customWidth="1"/>
    <col min="196" max="196" width="11.1640625" customWidth="1"/>
    <col min="197" max="197" width="24.5" customWidth="1"/>
    <col min="198" max="198" width="10.5" customWidth="1"/>
    <col min="199" max="199" width="25.33203125" customWidth="1"/>
    <col min="200" max="200" width="19.83203125" customWidth="1"/>
    <col min="201" max="202" width="24.5" style="2" customWidth="1"/>
    <col min="203" max="203" width="26" style="2" customWidth="1"/>
    <col min="204" max="204" width="17.5" style="2" customWidth="1"/>
    <col min="205" max="205" width="24.6640625" style="2" customWidth="1"/>
    <col min="206" max="206" width="17.1640625" style="2" customWidth="1"/>
    <col min="207" max="207" width="24.83203125" style="2" customWidth="1"/>
    <col min="208" max="208" width="18.6640625" style="2" customWidth="1"/>
    <col min="209" max="209" width="18.1640625" style="2" customWidth="1"/>
    <col min="210" max="210" width="25.5" bestFit="1" customWidth="1"/>
    <col min="211" max="211" width="3" style="4" customWidth="1"/>
    <col min="212" max="212" width="26.1640625" customWidth="1"/>
    <col min="213" max="213" width="27.5" customWidth="1"/>
    <col min="214" max="214" width="26.83203125" customWidth="1"/>
    <col min="215" max="215" width="25.5" customWidth="1"/>
    <col min="216" max="216" width="27.6640625" customWidth="1"/>
    <col min="217" max="217" width="26.5" style="2" customWidth="1"/>
    <col min="218" max="218" width="30.5" style="2" bestFit="1" customWidth="1"/>
    <col min="219" max="219" width="30.5" style="2" customWidth="1"/>
    <col min="220" max="220" width="28.6640625" style="2" customWidth="1"/>
    <col min="221" max="221" width="2.5" style="2" customWidth="1"/>
    <col min="222" max="222" width="27.5" style="2" customWidth="1"/>
    <col min="223" max="223" width="27.1640625" style="2" customWidth="1"/>
    <col min="224" max="224" width="26.83203125" style="2" customWidth="1"/>
    <col min="225" max="225" width="17.5" style="2" customWidth="1"/>
    <col min="226" max="226" width="27.83203125" style="2" customWidth="1"/>
    <col min="227" max="227" width="24.6640625" style="2" customWidth="1"/>
    <col min="228" max="228" width="25" style="2" customWidth="1"/>
    <col min="229" max="229" width="23.33203125" style="2" customWidth="1"/>
    <col min="230" max="230" width="19.5" style="2" customWidth="1"/>
    <col min="231" max="231" width="30.5" style="2" customWidth="1"/>
    <col min="232" max="232" width="3.6640625" style="5" customWidth="1"/>
    <col min="233" max="233" width="25.33203125" style="5" hidden="1" customWidth="1"/>
    <col min="234" max="235" width="30" style="5" hidden="1" customWidth="1"/>
    <col min="236" max="236" width="35.1640625" hidden="1" customWidth="1"/>
    <col min="237" max="237" width="22.33203125" hidden="1" customWidth="1"/>
  </cols>
  <sheetData>
    <row r="1" spans="1:648" ht="36" customHeight="1">
      <c r="A1" s="1"/>
      <c r="B1" s="1"/>
      <c r="C1" s="1"/>
      <c r="D1" s="1"/>
      <c r="E1" s="1"/>
      <c r="AF1" s="1"/>
    </row>
    <row r="2" spans="1:648" ht="41.25" customHeight="1">
      <c r="A2" s="1"/>
      <c r="B2" s="1"/>
      <c r="C2" s="1"/>
      <c r="D2" s="1"/>
      <c r="E2" s="1"/>
      <c r="AF2" s="1"/>
    </row>
    <row r="3" spans="1:648" ht="6.75" customHeight="1">
      <c r="A3" s="1"/>
      <c r="B3" s="1"/>
      <c r="C3" s="1"/>
      <c r="D3" s="1"/>
      <c r="E3" s="1"/>
      <c r="AF3" s="1"/>
    </row>
    <row r="4" spans="1:648" ht="24.75" customHeight="1">
      <c r="A4" s="6" t="s">
        <v>0</v>
      </c>
      <c r="B4" s="1"/>
      <c r="C4" s="1"/>
      <c r="D4" s="1"/>
      <c r="E4" s="1"/>
      <c r="AF4" s="1"/>
    </row>
    <row r="5" spans="1:648" ht="3" customHeight="1">
      <c r="A5" s="1"/>
      <c r="B5" s="1"/>
      <c r="C5" s="1"/>
      <c r="D5" s="1"/>
      <c r="E5" s="1"/>
      <c r="AF5" s="1"/>
    </row>
    <row r="6" spans="1:648" s="8" customFormat="1" ht="36" customHeight="1">
      <c r="A6" s="199" t="s">
        <v>1</v>
      </c>
      <c r="B6" s="216" t="s">
        <v>2</v>
      </c>
      <c r="C6" s="216"/>
      <c r="D6" s="217" t="s">
        <v>3</v>
      </c>
      <c r="E6" s="217"/>
      <c r="F6" s="217"/>
      <c r="G6" s="217"/>
      <c r="H6" s="217"/>
      <c r="I6" s="217"/>
      <c r="J6" s="218" t="s">
        <v>4</v>
      </c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8"/>
      <c r="W6" s="218"/>
      <c r="X6" s="218"/>
      <c r="Y6" s="218"/>
      <c r="Z6" s="218"/>
      <c r="AA6" s="218"/>
      <c r="AB6" s="218"/>
      <c r="AC6" s="218"/>
      <c r="AD6" s="218"/>
      <c r="AE6" s="7"/>
      <c r="AF6" s="219" t="s">
        <v>5</v>
      </c>
      <c r="AG6" s="219"/>
      <c r="AH6" s="219"/>
      <c r="AI6" s="219"/>
      <c r="AJ6" s="219"/>
      <c r="AK6" s="219"/>
      <c r="AL6" s="219"/>
      <c r="AM6" s="219"/>
      <c r="AN6" s="219"/>
      <c r="AO6" s="219"/>
      <c r="AP6" s="219"/>
      <c r="AQ6" s="219"/>
      <c r="AR6" s="219"/>
      <c r="AS6" s="219"/>
      <c r="AT6" s="219"/>
      <c r="AU6" s="219"/>
      <c r="AV6" s="219"/>
      <c r="AW6" s="219"/>
      <c r="AX6" s="219"/>
      <c r="AY6" s="219"/>
      <c r="AZ6" s="219"/>
      <c r="BB6" s="210" t="s">
        <v>6</v>
      </c>
      <c r="BC6" s="211"/>
      <c r="BD6" s="211"/>
      <c r="BE6" s="211"/>
      <c r="BF6" s="211"/>
      <c r="BG6" s="211"/>
      <c r="BH6" s="211"/>
      <c r="BI6" s="211"/>
      <c r="BJ6" s="211"/>
      <c r="BK6" s="211"/>
      <c r="BL6" s="211"/>
      <c r="BM6" s="211"/>
      <c r="BN6" s="211"/>
      <c r="BO6" s="211"/>
      <c r="BP6" s="211"/>
      <c r="BQ6" s="211"/>
      <c r="BR6" s="211"/>
      <c r="BS6" s="211"/>
      <c r="BT6" s="211"/>
      <c r="BU6" s="211"/>
      <c r="BV6" s="211"/>
      <c r="BW6" s="212"/>
      <c r="BX6" s="9"/>
      <c r="BY6" s="207" t="s">
        <v>7</v>
      </c>
      <c r="BZ6" s="208"/>
      <c r="CA6" s="208"/>
      <c r="CB6" s="208"/>
      <c r="CC6" s="208"/>
      <c r="CD6" s="208"/>
      <c r="CE6" s="208"/>
      <c r="CF6" s="208"/>
      <c r="CG6" s="208"/>
      <c r="CH6" s="208"/>
      <c r="CI6" s="208"/>
      <c r="CJ6" s="208"/>
      <c r="CK6" s="208"/>
      <c r="CL6" s="208"/>
      <c r="CM6" s="208"/>
      <c r="CN6" s="208"/>
      <c r="CO6" s="208"/>
      <c r="CP6" s="208"/>
      <c r="CQ6" s="208"/>
      <c r="CR6" s="208"/>
      <c r="CS6" s="209"/>
      <c r="CU6" s="207" t="s">
        <v>8</v>
      </c>
      <c r="CV6" s="208"/>
      <c r="CW6" s="208"/>
      <c r="CX6" s="208"/>
      <c r="CY6" s="208"/>
      <c r="CZ6" s="208"/>
      <c r="DA6" s="208"/>
      <c r="DB6" s="208"/>
      <c r="DC6" s="208"/>
      <c r="DD6" s="208"/>
      <c r="DE6" s="208"/>
      <c r="DF6" s="208"/>
      <c r="DG6" s="208"/>
      <c r="DH6" s="208"/>
      <c r="DI6" s="208"/>
      <c r="DJ6" s="208"/>
      <c r="DK6" s="208"/>
      <c r="DL6" s="208"/>
      <c r="DM6" s="208"/>
      <c r="DN6" s="208"/>
      <c r="DO6" s="208"/>
      <c r="DP6" s="209"/>
      <c r="DQ6" s="9"/>
      <c r="DR6" s="210" t="s">
        <v>9</v>
      </c>
      <c r="DS6" s="211"/>
      <c r="DT6" s="211"/>
      <c r="DU6" s="211"/>
      <c r="DV6" s="211"/>
      <c r="DW6" s="211"/>
      <c r="DX6" s="211"/>
      <c r="DY6" s="211"/>
      <c r="DZ6" s="211"/>
      <c r="EA6" s="211"/>
      <c r="EB6" s="211"/>
      <c r="EC6" s="211"/>
      <c r="ED6" s="211"/>
      <c r="EE6" s="211"/>
      <c r="EF6" s="211"/>
      <c r="EG6" s="211"/>
      <c r="EH6" s="211"/>
      <c r="EI6" s="211"/>
      <c r="EJ6" s="211"/>
      <c r="EK6" s="211"/>
      <c r="EL6" s="212"/>
      <c r="EN6" s="210" t="s">
        <v>10</v>
      </c>
      <c r="EO6" s="211"/>
      <c r="EP6" s="211"/>
      <c r="EQ6" s="211"/>
      <c r="ER6" s="211"/>
      <c r="ES6" s="211"/>
      <c r="ET6" s="211"/>
      <c r="EU6" s="211"/>
      <c r="EV6" s="211"/>
      <c r="EW6" s="211"/>
      <c r="EX6" s="211"/>
      <c r="EY6" s="211"/>
      <c r="EZ6" s="211"/>
      <c r="FA6" s="211"/>
      <c r="FB6" s="211"/>
      <c r="FC6" s="211"/>
      <c r="FD6" s="211"/>
      <c r="FE6" s="211"/>
      <c r="FF6" s="211"/>
      <c r="FG6" s="211"/>
      <c r="FH6" s="211"/>
      <c r="FI6" s="212"/>
      <c r="FJ6" s="9"/>
      <c r="FK6" s="207" t="s">
        <v>11</v>
      </c>
      <c r="FL6" s="208"/>
      <c r="FM6" s="208"/>
      <c r="FN6" s="208"/>
      <c r="FO6" s="208"/>
      <c r="FP6" s="208"/>
      <c r="FQ6" s="208"/>
      <c r="FR6" s="208"/>
      <c r="FS6" s="208"/>
      <c r="FT6" s="208"/>
      <c r="FU6" s="208"/>
      <c r="FV6" s="208"/>
      <c r="FW6" s="208"/>
      <c r="FX6" s="208"/>
      <c r="FY6" s="208"/>
      <c r="FZ6" s="208"/>
      <c r="GA6" s="208"/>
      <c r="GB6" s="208"/>
      <c r="GC6" s="208"/>
      <c r="GD6" s="208"/>
      <c r="GE6" s="209"/>
      <c r="GG6" s="207" t="s">
        <v>12</v>
      </c>
      <c r="GH6" s="208"/>
      <c r="GI6" s="208"/>
      <c r="GJ6" s="208"/>
      <c r="GK6" s="208"/>
      <c r="GL6" s="208"/>
      <c r="GM6" s="208"/>
      <c r="GN6" s="208"/>
      <c r="GO6" s="208"/>
      <c r="GP6" s="208"/>
      <c r="GQ6" s="208"/>
      <c r="GR6" s="208"/>
      <c r="GS6" s="208"/>
      <c r="GT6" s="208"/>
      <c r="GU6" s="208"/>
      <c r="GV6" s="208"/>
      <c r="GW6" s="208"/>
      <c r="GX6" s="208"/>
      <c r="GY6" s="208"/>
      <c r="GZ6" s="208"/>
      <c r="HA6" s="208"/>
      <c r="HB6" s="209"/>
      <c r="HC6" s="10"/>
      <c r="HD6" s="213" t="s">
        <v>13</v>
      </c>
      <c r="HE6" s="214"/>
      <c r="HF6" s="214"/>
      <c r="HG6" s="214"/>
      <c r="HH6" s="214"/>
      <c r="HI6" s="214"/>
      <c r="HJ6" s="214"/>
      <c r="HK6" s="214"/>
      <c r="HL6" s="215"/>
      <c r="HM6" s="11"/>
      <c r="HN6" s="201" t="s">
        <v>14</v>
      </c>
      <c r="HO6" s="202"/>
      <c r="HP6" s="202"/>
      <c r="HQ6" s="202"/>
      <c r="HR6" s="202"/>
      <c r="HS6" s="202"/>
      <c r="HT6" s="202"/>
      <c r="HU6" s="202"/>
      <c r="HV6" s="202"/>
      <c r="HW6" s="203"/>
      <c r="HX6" s="12"/>
      <c r="HY6" s="204" t="s">
        <v>15</v>
      </c>
      <c r="HZ6" s="205"/>
      <c r="IA6" s="205"/>
      <c r="IB6" s="205"/>
      <c r="IC6" s="206"/>
    </row>
    <row r="7" spans="1:648" s="20" customFormat="1" ht="44.25" customHeight="1">
      <c r="A7" s="199"/>
      <c r="B7" s="199" t="s">
        <v>16</v>
      </c>
      <c r="C7" s="199" t="s">
        <v>17</v>
      </c>
      <c r="D7" s="199" t="s">
        <v>18</v>
      </c>
      <c r="E7" s="199" t="s">
        <v>19</v>
      </c>
      <c r="F7" s="199" t="s">
        <v>20</v>
      </c>
      <c r="G7" s="199" t="s">
        <v>21</v>
      </c>
      <c r="H7" s="199" t="s">
        <v>22</v>
      </c>
      <c r="I7" s="199" t="s">
        <v>23</v>
      </c>
      <c r="J7" s="199" t="s">
        <v>24</v>
      </c>
      <c r="K7" s="199" t="s">
        <v>25</v>
      </c>
      <c r="L7" s="199" t="s">
        <v>26</v>
      </c>
      <c r="M7" s="199" t="s">
        <v>27</v>
      </c>
      <c r="N7" s="199"/>
      <c r="O7" s="199"/>
      <c r="P7" s="199"/>
      <c r="Q7" s="199" t="s">
        <v>28</v>
      </c>
      <c r="R7" s="199"/>
      <c r="S7" s="199"/>
      <c r="T7" s="199"/>
      <c r="U7" s="199" t="s">
        <v>29</v>
      </c>
      <c r="V7" s="199"/>
      <c r="W7" s="199"/>
      <c r="X7" s="199"/>
      <c r="Y7" s="199" t="s">
        <v>30</v>
      </c>
      <c r="Z7" s="199"/>
      <c r="AA7" s="199"/>
      <c r="AB7" s="199"/>
      <c r="AC7" s="199" t="s">
        <v>31</v>
      </c>
      <c r="AD7" s="199" t="s">
        <v>32</v>
      </c>
      <c r="AE7" s="13"/>
      <c r="AF7" s="194" t="s">
        <v>33</v>
      </c>
      <c r="AG7" s="194"/>
      <c r="AH7" s="194"/>
      <c r="AI7" s="146"/>
      <c r="AJ7" s="194" t="s">
        <v>34</v>
      </c>
      <c r="AK7" s="194"/>
      <c r="AL7" s="194"/>
      <c r="AM7" s="194"/>
      <c r="AN7" s="194"/>
      <c r="AO7" s="194"/>
      <c r="AP7" s="194"/>
      <c r="AQ7" s="194"/>
      <c r="AR7" s="194"/>
      <c r="AS7" s="194"/>
      <c r="AT7" s="199" t="s">
        <v>35</v>
      </c>
      <c r="AU7" s="194" t="s">
        <v>36</v>
      </c>
      <c r="AV7" s="194" t="s">
        <v>37</v>
      </c>
      <c r="AW7" s="194"/>
      <c r="AX7" s="190" t="s">
        <v>38</v>
      </c>
      <c r="AY7" s="190"/>
      <c r="AZ7" s="199" t="s">
        <v>39</v>
      </c>
      <c r="BA7" s="15"/>
      <c r="BB7" s="177" t="s">
        <v>40</v>
      </c>
      <c r="BC7" s="191" t="s">
        <v>33</v>
      </c>
      <c r="BD7" s="192"/>
      <c r="BE7" s="191" t="s">
        <v>34</v>
      </c>
      <c r="BF7" s="193"/>
      <c r="BG7" s="193"/>
      <c r="BH7" s="193"/>
      <c r="BI7" s="193"/>
      <c r="BJ7" s="193"/>
      <c r="BK7" s="193"/>
      <c r="BL7" s="193"/>
      <c r="BM7" s="193"/>
      <c r="BN7" s="192"/>
      <c r="BO7" s="194" t="s">
        <v>41</v>
      </c>
      <c r="BP7" s="194" t="s">
        <v>42</v>
      </c>
      <c r="BQ7" s="194"/>
      <c r="BR7" s="190" t="s">
        <v>38</v>
      </c>
      <c r="BS7" s="190"/>
      <c r="BT7" s="177" t="s">
        <v>43</v>
      </c>
      <c r="BU7" s="177" t="s">
        <v>44</v>
      </c>
      <c r="BV7" s="177" t="s">
        <v>45</v>
      </c>
      <c r="BW7" s="177" t="s">
        <v>46</v>
      </c>
      <c r="BX7" s="16"/>
      <c r="BY7" s="191" t="s">
        <v>33</v>
      </c>
      <c r="BZ7" s="193"/>
      <c r="CA7" s="193"/>
      <c r="CB7" s="14"/>
      <c r="CC7" s="191" t="s">
        <v>34</v>
      </c>
      <c r="CD7" s="193"/>
      <c r="CE7" s="193"/>
      <c r="CF7" s="193"/>
      <c r="CG7" s="193"/>
      <c r="CH7" s="193"/>
      <c r="CI7" s="193"/>
      <c r="CJ7" s="193"/>
      <c r="CK7" s="193"/>
      <c r="CL7" s="192"/>
      <c r="CM7" s="177" t="s">
        <v>35</v>
      </c>
      <c r="CN7" s="195" t="s">
        <v>36</v>
      </c>
      <c r="CO7" s="191" t="s">
        <v>47</v>
      </c>
      <c r="CP7" s="192"/>
      <c r="CQ7" s="197" t="s">
        <v>38</v>
      </c>
      <c r="CR7" s="198"/>
      <c r="CS7" s="177" t="s">
        <v>39</v>
      </c>
      <c r="CT7" s="15"/>
      <c r="CU7" s="177" t="s">
        <v>40</v>
      </c>
      <c r="CV7" s="191" t="s">
        <v>33</v>
      </c>
      <c r="CW7" s="192"/>
      <c r="CX7" s="191" t="s">
        <v>34</v>
      </c>
      <c r="CY7" s="193"/>
      <c r="CZ7" s="193"/>
      <c r="DA7" s="193"/>
      <c r="DB7" s="193"/>
      <c r="DC7" s="193"/>
      <c r="DD7" s="193"/>
      <c r="DE7" s="193"/>
      <c r="DF7" s="193"/>
      <c r="DG7" s="192"/>
      <c r="DH7" s="194" t="s">
        <v>41</v>
      </c>
      <c r="DI7" s="194" t="s">
        <v>42</v>
      </c>
      <c r="DJ7" s="194"/>
      <c r="DK7" s="190" t="s">
        <v>38</v>
      </c>
      <c r="DL7" s="190"/>
      <c r="DM7" s="177" t="s">
        <v>43</v>
      </c>
      <c r="DN7" s="177" t="s">
        <v>44</v>
      </c>
      <c r="DO7" s="177" t="s">
        <v>45</v>
      </c>
      <c r="DP7" s="177" t="s">
        <v>46</v>
      </c>
      <c r="DQ7" s="16"/>
      <c r="DR7" s="191" t="s">
        <v>33</v>
      </c>
      <c r="DS7" s="193"/>
      <c r="DT7" s="193"/>
      <c r="DU7" s="14"/>
      <c r="DV7" s="191" t="s">
        <v>34</v>
      </c>
      <c r="DW7" s="193"/>
      <c r="DX7" s="193"/>
      <c r="DY7" s="193"/>
      <c r="DZ7" s="193"/>
      <c r="EA7" s="193"/>
      <c r="EB7" s="193"/>
      <c r="EC7" s="193"/>
      <c r="ED7" s="193"/>
      <c r="EE7" s="192"/>
      <c r="EF7" s="177" t="s">
        <v>35</v>
      </c>
      <c r="EG7" s="195" t="s">
        <v>36</v>
      </c>
      <c r="EH7" s="191" t="s">
        <v>47</v>
      </c>
      <c r="EI7" s="192"/>
      <c r="EJ7" s="197" t="s">
        <v>38</v>
      </c>
      <c r="EK7" s="198"/>
      <c r="EL7" s="177" t="s">
        <v>39</v>
      </c>
      <c r="EM7" s="15"/>
      <c r="EN7" s="177" t="s">
        <v>40</v>
      </c>
      <c r="EO7" s="191" t="s">
        <v>33</v>
      </c>
      <c r="EP7" s="192"/>
      <c r="EQ7" s="191" t="s">
        <v>34</v>
      </c>
      <c r="ER7" s="193"/>
      <c r="ES7" s="193"/>
      <c r="ET7" s="193"/>
      <c r="EU7" s="193"/>
      <c r="EV7" s="193"/>
      <c r="EW7" s="193"/>
      <c r="EX7" s="193"/>
      <c r="EY7" s="193"/>
      <c r="EZ7" s="192"/>
      <c r="FA7" s="194" t="s">
        <v>41</v>
      </c>
      <c r="FB7" s="194" t="s">
        <v>42</v>
      </c>
      <c r="FC7" s="194"/>
      <c r="FD7" s="190" t="s">
        <v>38</v>
      </c>
      <c r="FE7" s="190"/>
      <c r="FF7" s="177" t="s">
        <v>43</v>
      </c>
      <c r="FG7" s="177" t="s">
        <v>44</v>
      </c>
      <c r="FH7" s="177" t="s">
        <v>45</v>
      </c>
      <c r="FI7" s="177" t="s">
        <v>46</v>
      </c>
      <c r="FJ7" s="17"/>
      <c r="FK7" s="191" t="s">
        <v>33</v>
      </c>
      <c r="FL7" s="193"/>
      <c r="FM7" s="193"/>
      <c r="FN7" s="14"/>
      <c r="FO7" s="191" t="s">
        <v>34</v>
      </c>
      <c r="FP7" s="193"/>
      <c r="FQ7" s="193"/>
      <c r="FR7" s="193"/>
      <c r="FS7" s="193"/>
      <c r="FT7" s="193"/>
      <c r="FU7" s="193"/>
      <c r="FV7" s="193"/>
      <c r="FW7" s="193"/>
      <c r="FX7" s="192"/>
      <c r="FY7" s="177" t="s">
        <v>35</v>
      </c>
      <c r="FZ7" s="195" t="s">
        <v>36</v>
      </c>
      <c r="GA7" s="191" t="s">
        <v>47</v>
      </c>
      <c r="GB7" s="192"/>
      <c r="GC7" s="197" t="s">
        <v>38</v>
      </c>
      <c r="GD7" s="198"/>
      <c r="GE7" s="177" t="s">
        <v>39</v>
      </c>
      <c r="GF7" s="15"/>
      <c r="GG7" s="177" t="s">
        <v>40</v>
      </c>
      <c r="GH7" s="191" t="s">
        <v>33</v>
      </c>
      <c r="GI7" s="192"/>
      <c r="GJ7" s="191" t="s">
        <v>34</v>
      </c>
      <c r="GK7" s="193"/>
      <c r="GL7" s="193"/>
      <c r="GM7" s="193"/>
      <c r="GN7" s="193"/>
      <c r="GO7" s="193"/>
      <c r="GP7" s="193"/>
      <c r="GQ7" s="193"/>
      <c r="GR7" s="193"/>
      <c r="GS7" s="192"/>
      <c r="GT7" s="194" t="s">
        <v>41</v>
      </c>
      <c r="GU7" s="194" t="s">
        <v>42</v>
      </c>
      <c r="GV7" s="194"/>
      <c r="GW7" s="190" t="s">
        <v>38</v>
      </c>
      <c r="GX7" s="190"/>
      <c r="GY7" s="177" t="s">
        <v>43</v>
      </c>
      <c r="GZ7" s="177" t="s">
        <v>110</v>
      </c>
      <c r="HA7" s="177" t="s">
        <v>45</v>
      </c>
      <c r="HB7" s="177" t="s">
        <v>46</v>
      </c>
      <c r="HC7" s="18"/>
      <c r="HD7" s="177" t="s">
        <v>48</v>
      </c>
      <c r="HE7" s="185" t="s">
        <v>49</v>
      </c>
      <c r="HF7" s="186"/>
      <c r="HG7" s="187"/>
      <c r="HH7" s="185" t="s">
        <v>50</v>
      </c>
      <c r="HI7" s="186"/>
      <c r="HJ7" s="187"/>
      <c r="HK7" s="177" t="s">
        <v>51</v>
      </c>
      <c r="HL7" s="177" t="s">
        <v>52</v>
      </c>
      <c r="HM7" s="17"/>
      <c r="HN7" s="188" t="s">
        <v>1</v>
      </c>
      <c r="HO7" s="182" t="s">
        <v>53</v>
      </c>
      <c r="HP7" s="182" t="s">
        <v>54</v>
      </c>
      <c r="HQ7" s="184" t="s">
        <v>55</v>
      </c>
      <c r="HR7" s="184" t="s">
        <v>56</v>
      </c>
      <c r="HS7" s="184" t="s">
        <v>57</v>
      </c>
      <c r="HT7" s="184" t="s">
        <v>58</v>
      </c>
      <c r="HU7" s="177" t="s">
        <v>59</v>
      </c>
      <c r="HV7" s="177" t="s">
        <v>60</v>
      </c>
      <c r="HW7" s="179" t="s">
        <v>61</v>
      </c>
      <c r="HX7" s="19"/>
      <c r="HY7" s="181" t="s">
        <v>62</v>
      </c>
      <c r="HZ7" s="181" t="s">
        <v>63</v>
      </c>
      <c r="IA7" s="181" t="s">
        <v>64</v>
      </c>
      <c r="IB7" s="181" t="s">
        <v>65</v>
      </c>
      <c r="IC7" s="175" t="s">
        <v>55</v>
      </c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5"/>
      <c r="IV7" s="15"/>
      <c r="IW7" s="15"/>
      <c r="IX7" s="15"/>
      <c r="IY7" s="15"/>
      <c r="IZ7" s="15"/>
      <c r="JA7" s="15"/>
      <c r="JB7" s="15"/>
      <c r="JC7" s="15"/>
      <c r="JD7" s="15"/>
      <c r="JE7" s="15"/>
      <c r="JF7" s="15"/>
      <c r="JG7" s="15"/>
      <c r="JH7" s="15"/>
      <c r="JI7" s="15"/>
      <c r="JJ7" s="15"/>
      <c r="JK7" s="15"/>
      <c r="JL7" s="15"/>
      <c r="JM7" s="15"/>
      <c r="JN7" s="15"/>
      <c r="JO7" s="15"/>
      <c r="JP7" s="15"/>
      <c r="JQ7" s="15"/>
      <c r="JR7" s="15"/>
      <c r="JS7" s="15"/>
      <c r="JT7" s="15"/>
      <c r="JU7" s="15"/>
      <c r="JV7" s="15"/>
      <c r="JW7" s="15"/>
      <c r="JX7" s="15"/>
      <c r="JY7" s="15"/>
      <c r="JZ7" s="15"/>
      <c r="KA7" s="15"/>
      <c r="KB7" s="15"/>
      <c r="KC7" s="15"/>
      <c r="KD7" s="15"/>
      <c r="KE7" s="15"/>
      <c r="KF7" s="15"/>
      <c r="KG7" s="15"/>
      <c r="KH7" s="15"/>
      <c r="KI7" s="15"/>
      <c r="KJ7" s="15"/>
      <c r="KK7" s="15"/>
      <c r="KL7" s="15"/>
      <c r="KM7" s="15"/>
      <c r="KN7" s="15"/>
      <c r="KO7" s="15"/>
      <c r="KP7" s="15"/>
      <c r="KQ7" s="15"/>
      <c r="KR7" s="15"/>
      <c r="KS7" s="15"/>
      <c r="KT7" s="15"/>
      <c r="KU7" s="15"/>
      <c r="KV7" s="15"/>
      <c r="KW7" s="15"/>
      <c r="KX7" s="15"/>
      <c r="KY7" s="15"/>
      <c r="KZ7" s="15"/>
      <c r="LA7" s="15"/>
      <c r="LB7" s="15"/>
      <c r="LC7" s="15"/>
      <c r="LD7" s="15"/>
      <c r="LE7" s="15"/>
      <c r="LF7" s="15"/>
      <c r="LG7" s="15"/>
      <c r="LH7" s="15"/>
      <c r="LI7" s="15"/>
      <c r="LJ7" s="15"/>
      <c r="LK7" s="15"/>
      <c r="LL7" s="15"/>
      <c r="LM7" s="15"/>
      <c r="LN7" s="15"/>
      <c r="LO7" s="15"/>
      <c r="LP7" s="15"/>
      <c r="LQ7" s="15"/>
      <c r="LR7" s="15"/>
      <c r="LS7" s="15"/>
      <c r="LT7" s="15"/>
      <c r="LU7" s="15"/>
      <c r="LV7" s="15"/>
      <c r="LW7" s="15"/>
      <c r="LX7" s="15"/>
      <c r="LY7" s="15"/>
      <c r="LZ7" s="15"/>
      <c r="MA7" s="15"/>
      <c r="MB7" s="15"/>
      <c r="MC7" s="15"/>
      <c r="MD7" s="15"/>
      <c r="ME7" s="15"/>
      <c r="MF7" s="15"/>
      <c r="MG7" s="15"/>
      <c r="MH7" s="15"/>
      <c r="MI7" s="15"/>
      <c r="MJ7" s="15"/>
      <c r="MK7" s="15"/>
      <c r="ML7" s="15"/>
      <c r="MM7" s="15"/>
      <c r="MN7" s="15"/>
      <c r="MO7" s="15"/>
      <c r="MP7" s="15"/>
      <c r="MQ7" s="15"/>
      <c r="MR7" s="15"/>
      <c r="MS7" s="15"/>
      <c r="MT7" s="15"/>
      <c r="MU7" s="15"/>
      <c r="MV7" s="15"/>
      <c r="MW7" s="15"/>
      <c r="MX7" s="15"/>
      <c r="MY7" s="15"/>
      <c r="MZ7" s="15"/>
      <c r="NA7" s="15"/>
      <c r="NB7" s="15"/>
      <c r="NC7" s="15"/>
      <c r="ND7" s="15"/>
      <c r="NE7" s="15"/>
      <c r="NF7" s="15"/>
      <c r="NG7" s="15"/>
      <c r="NH7" s="15"/>
      <c r="NI7" s="15"/>
      <c r="NJ7" s="15"/>
      <c r="NK7" s="15"/>
      <c r="NL7" s="15"/>
      <c r="NM7" s="15"/>
      <c r="NN7" s="15"/>
      <c r="NO7" s="15"/>
      <c r="NP7" s="15"/>
      <c r="NQ7" s="15"/>
      <c r="NR7" s="15"/>
      <c r="NS7" s="15"/>
      <c r="NT7" s="15"/>
      <c r="NU7" s="15"/>
      <c r="NV7" s="15"/>
      <c r="NW7" s="15"/>
      <c r="NX7" s="15"/>
      <c r="NY7" s="15"/>
      <c r="NZ7" s="15"/>
      <c r="OA7" s="15"/>
      <c r="OB7" s="15"/>
      <c r="OC7" s="15"/>
      <c r="OD7" s="15"/>
      <c r="OE7" s="15"/>
      <c r="OF7" s="15"/>
      <c r="OG7" s="15"/>
      <c r="OH7" s="15"/>
      <c r="OI7" s="15"/>
      <c r="OJ7" s="15"/>
      <c r="OK7" s="15"/>
      <c r="OL7" s="15"/>
      <c r="OM7" s="15"/>
      <c r="ON7" s="15"/>
      <c r="OO7" s="15"/>
      <c r="OP7" s="15"/>
      <c r="OQ7" s="15"/>
      <c r="OR7" s="15"/>
      <c r="OS7" s="15"/>
      <c r="OT7" s="15"/>
      <c r="OU7" s="15"/>
      <c r="OV7" s="15"/>
      <c r="OW7" s="15"/>
      <c r="OX7" s="15"/>
      <c r="OY7" s="15"/>
      <c r="OZ7" s="15"/>
      <c r="PA7" s="15"/>
      <c r="PB7" s="15"/>
      <c r="PC7" s="15"/>
      <c r="PD7" s="15"/>
      <c r="PE7" s="15"/>
      <c r="PF7" s="15"/>
      <c r="PG7" s="15"/>
      <c r="PH7" s="15"/>
      <c r="PI7" s="15"/>
      <c r="PJ7" s="15"/>
      <c r="PK7" s="15"/>
      <c r="PL7" s="15"/>
      <c r="PM7" s="15"/>
      <c r="PN7" s="15"/>
      <c r="PO7" s="15"/>
      <c r="PP7" s="15"/>
      <c r="PQ7" s="15"/>
      <c r="PR7" s="15"/>
      <c r="PS7" s="15"/>
      <c r="PT7" s="15"/>
      <c r="PU7" s="15"/>
      <c r="PV7" s="15"/>
      <c r="PW7" s="15"/>
      <c r="PX7" s="15"/>
      <c r="PY7" s="15"/>
      <c r="PZ7" s="15"/>
      <c r="QA7" s="15"/>
      <c r="QB7" s="15"/>
      <c r="QC7" s="15"/>
      <c r="QD7" s="15"/>
      <c r="QE7" s="15"/>
      <c r="QF7" s="15"/>
      <c r="QG7" s="15"/>
      <c r="QH7" s="15"/>
      <c r="QI7" s="15"/>
      <c r="QJ7" s="15"/>
      <c r="QK7" s="15"/>
      <c r="QL7" s="15"/>
      <c r="QM7" s="15"/>
      <c r="QN7" s="15"/>
      <c r="QO7" s="15"/>
      <c r="QP7" s="15"/>
      <c r="QQ7" s="15"/>
      <c r="QR7" s="15"/>
      <c r="QS7" s="15"/>
      <c r="QT7" s="15"/>
      <c r="QU7" s="15"/>
      <c r="QV7" s="15"/>
      <c r="QW7" s="15"/>
      <c r="QX7" s="15"/>
      <c r="QY7" s="15"/>
      <c r="QZ7" s="15"/>
      <c r="RA7" s="15"/>
      <c r="RB7" s="15"/>
      <c r="RC7" s="15"/>
      <c r="RD7" s="15"/>
      <c r="RE7" s="15"/>
      <c r="RF7" s="15"/>
      <c r="RG7" s="15"/>
      <c r="RH7" s="15"/>
      <c r="RI7" s="15"/>
      <c r="RJ7" s="15"/>
      <c r="RK7" s="15"/>
      <c r="RL7" s="15"/>
      <c r="RM7" s="15"/>
      <c r="RN7" s="15"/>
      <c r="RO7" s="15"/>
      <c r="RP7" s="15"/>
      <c r="RQ7" s="15"/>
      <c r="RR7" s="15"/>
      <c r="RS7" s="15"/>
      <c r="RT7" s="15"/>
      <c r="RU7" s="15"/>
      <c r="RV7" s="15"/>
      <c r="RW7" s="15"/>
      <c r="RX7" s="15"/>
      <c r="RY7" s="15"/>
      <c r="RZ7" s="15"/>
      <c r="SA7" s="15"/>
      <c r="SB7" s="15"/>
      <c r="SC7" s="15"/>
      <c r="SD7" s="15"/>
      <c r="SE7" s="15"/>
      <c r="SF7" s="15"/>
      <c r="SG7" s="15"/>
      <c r="SH7" s="15"/>
      <c r="SI7" s="15"/>
      <c r="SJ7" s="15"/>
      <c r="SK7" s="15"/>
      <c r="SL7" s="15"/>
      <c r="SM7" s="15"/>
      <c r="SN7" s="15"/>
      <c r="SO7" s="15"/>
      <c r="SP7" s="15"/>
      <c r="SQ7" s="15"/>
      <c r="SR7" s="15"/>
      <c r="SS7" s="15"/>
      <c r="ST7" s="15"/>
      <c r="SU7" s="15"/>
      <c r="SV7" s="15"/>
      <c r="SW7" s="15"/>
      <c r="SX7" s="15"/>
      <c r="SY7" s="15"/>
      <c r="SZ7" s="15"/>
      <c r="TA7" s="15"/>
      <c r="TB7" s="15"/>
      <c r="TC7" s="15"/>
      <c r="TD7" s="15"/>
      <c r="TE7" s="15"/>
      <c r="TF7" s="15"/>
      <c r="TG7" s="15"/>
      <c r="TH7" s="15"/>
      <c r="TI7" s="15"/>
      <c r="TJ7" s="15"/>
      <c r="TK7" s="15"/>
      <c r="TL7" s="15"/>
      <c r="TM7" s="15"/>
      <c r="TN7" s="15"/>
      <c r="TO7" s="15"/>
      <c r="TP7" s="15"/>
      <c r="TQ7" s="15"/>
      <c r="TR7" s="15"/>
      <c r="TS7" s="15"/>
      <c r="TT7" s="15"/>
      <c r="TU7" s="15"/>
      <c r="TV7" s="15"/>
      <c r="TW7" s="15"/>
      <c r="TX7" s="15"/>
      <c r="TY7" s="15"/>
      <c r="TZ7" s="15"/>
      <c r="UA7" s="15"/>
      <c r="UB7" s="15"/>
      <c r="UC7" s="15"/>
      <c r="UD7" s="15"/>
      <c r="UE7" s="15"/>
      <c r="UF7" s="15"/>
      <c r="UG7" s="15"/>
      <c r="UH7" s="15"/>
      <c r="UI7" s="15"/>
      <c r="UJ7" s="15"/>
      <c r="UK7" s="15"/>
      <c r="UL7" s="15"/>
      <c r="UM7" s="15"/>
      <c r="UN7" s="15"/>
      <c r="UO7" s="15"/>
      <c r="UP7" s="15"/>
      <c r="UQ7" s="15"/>
      <c r="UR7" s="15"/>
      <c r="US7" s="15"/>
      <c r="UT7" s="15"/>
      <c r="UU7" s="15"/>
      <c r="UV7" s="15"/>
      <c r="UW7" s="15"/>
      <c r="UX7" s="15"/>
      <c r="UY7" s="15"/>
      <c r="UZ7" s="15"/>
      <c r="VA7" s="15"/>
      <c r="VB7" s="15"/>
      <c r="VC7" s="15"/>
      <c r="VD7" s="15"/>
      <c r="VE7" s="15"/>
      <c r="VF7" s="15"/>
      <c r="VG7" s="15"/>
      <c r="VH7" s="15"/>
      <c r="VI7" s="15"/>
      <c r="VJ7" s="15"/>
      <c r="VK7" s="15"/>
      <c r="VL7" s="15"/>
      <c r="VM7" s="15"/>
      <c r="VN7" s="15"/>
      <c r="VO7" s="15"/>
      <c r="VP7" s="15"/>
      <c r="VQ7" s="15"/>
      <c r="VR7" s="15"/>
      <c r="VS7" s="15"/>
      <c r="VT7" s="15"/>
      <c r="VU7" s="15"/>
      <c r="VV7" s="15"/>
      <c r="VW7" s="15"/>
      <c r="VX7" s="15"/>
      <c r="VY7" s="15"/>
      <c r="VZ7" s="15"/>
      <c r="WA7" s="15"/>
      <c r="WB7" s="15"/>
      <c r="WC7" s="15"/>
      <c r="WD7" s="15"/>
      <c r="WE7" s="15"/>
      <c r="WF7" s="15"/>
      <c r="WG7" s="15"/>
      <c r="WH7" s="15"/>
      <c r="WI7" s="15"/>
      <c r="WJ7" s="15"/>
      <c r="WK7" s="15"/>
      <c r="WL7" s="15"/>
      <c r="WM7" s="15"/>
      <c r="WN7" s="15"/>
      <c r="WO7" s="15"/>
      <c r="WP7" s="15"/>
      <c r="WQ7" s="15"/>
      <c r="WR7" s="15"/>
      <c r="WS7" s="15"/>
      <c r="WT7" s="15"/>
      <c r="WU7" s="15"/>
      <c r="WV7" s="15"/>
      <c r="WW7" s="15"/>
      <c r="WX7" s="15"/>
      <c r="WY7" s="15"/>
      <c r="WZ7" s="15"/>
      <c r="XA7" s="15"/>
      <c r="XB7" s="15"/>
      <c r="XC7" s="15"/>
      <c r="XD7" s="15"/>
      <c r="XE7" s="15"/>
      <c r="XF7" s="15"/>
      <c r="XG7" s="15"/>
      <c r="XH7" s="15"/>
      <c r="XI7" s="15"/>
      <c r="XJ7" s="15"/>
      <c r="XK7" s="15"/>
      <c r="XL7" s="15"/>
      <c r="XM7" s="15"/>
      <c r="XN7" s="15"/>
      <c r="XO7" s="15"/>
      <c r="XP7" s="15"/>
    </row>
    <row r="8" spans="1:648" s="36" customFormat="1" ht="132">
      <c r="A8" s="199"/>
      <c r="B8" s="199"/>
      <c r="C8" s="199"/>
      <c r="D8" s="199"/>
      <c r="E8" s="199"/>
      <c r="F8" s="199"/>
      <c r="G8" s="199"/>
      <c r="H8" s="199"/>
      <c r="I8" s="199"/>
      <c r="J8" s="199"/>
      <c r="K8" s="199"/>
      <c r="L8" s="199"/>
      <c r="M8" s="21" t="s">
        <v>66</v>
      </c>
      <c r="N8" s="22" t="s">
        <v>67</v>
      </c>
      <c r="O8" s="22" t="s">
        <v>68</v>
      </c>
      <c r="P8" s="23" t="s">
        <v>69</v>
      </c>
      <c r="Q8" s="21" t="s">
        <v>66</v>
      </c>
      <c r="R8" s="22" t="s">
        <v>67</v>
      </c>
      <c r="S8" s="22" t="s">
        <v>68</v>
      </c>
      <c r="T8" s="23" t="s">
        <v>69</v>
      </c>
      <c r="U8" s="21" t="s">
        <v>66</v>
      </c>
      <c r="V8" s="22" t="s">
        <v>67</v>
      </c>
      <c r="W8" s="22" t="s">
        <v>68</v>
      </c>
      <c r="X8" s="23" t="s">
        <v>69</v>
      </c>
      <c r="Y8" s="21" t="s">
        <v>66</v>
      </c>
      <c r="Z8" s="22" t="s">
        <v>67</v>
      </c>
      <c r="AA8" s="22" t="s">
        <v>68</v>
      </c>
      <c r="AB8" s="23" t="s">
        <v>69</v>
      </c>
      <c r="AC8" s="199"/>
      <c r="AD8" s="199"/>
      <c r="AE8" s="13"/>
      <c r="AF8" s="22" t="s">
        <v>70</v>
      </c>
      <c r="AG8" s="22" t="s">
        <v>71</v>
      </c>
      <c r="AH8" s="22" t="s">
        <v>72</v>
      </c>
      <c r="AI8" s="22" t="s">
        <v>73</v>
      </c>
      <c r="AJ8" s="27" t="s">
        <v>74</v>
      </c>
      <c r="AK8" s="25" t="s">
        <v>75</v>
      </c>
      <c r="AL8" s="26" t="s">
        <v>74</v>
      </c>
      <c r="AM8" s="23" t="s">
        <v>76</v>
      </c>
      <c r="AN8" s="27" t="s">
        <v>74</v>
      </c>
      <c r="AO8" s="25" t="s">
        <v>77</v>
      </c>
      <c r="AP8" s="26" t="s">
        <v>74</v>
      </c>
      <c r="AQ8" s="23" t="s">
        <v>78</v>
      </c>
      <c r="AR8" s="22" t="s">
        <v>79</v>
      </c>
      <c r="AS8" s="22" t="s">
        <v>80</v>
      </c>
      <c r="AT8" s="199"/>
      <c r="AU8" s="194"/>
      <c r="AV8" s="22" t="s">
        <v>81</v>
      </c>
      <c r="AW8" s="22" t="s">
        <v>82</v>
      </c>
      <c r="AX8" s="22" t="s">
        <v>83</v>
      </c>
      <c r="AY8" s="22" t="s">
        <v>84</v>
      </c>
      <c r="AZ8" s="199"/>
      <c r="BA8" s="29"/>
      <c r="BB8" s="178"/>
      <c r="BC8" s="22" t="s">
        <v>85</v>
      </c>
      <c r="BD8" s="30" t="s">
        <v>86</v>
      </c>
      <c r="BE8" s="24" t="s">
        <v>74</v>
      </c>
      <c r="BF8" s="25" t="s">
        <v>87</v>
      </c>
      <c r="BG8" s="31" t="s">
        <v>74</v>
      </c>
      <c r="BH8" s="32" t="s">
        <v>88</v>
      </c>
      <c r="BI8" s="27" t="s">
        <v>74</v>
      </c>
      <c r="BJ8" s="25" t="s">
        <v>89</v>
      </c>
      <c r="BK8" s="31" t="s">
        <v>74</v>
      </c>
      <c r="BL8" s="32" t="s">
        <v>90</v>
      </c>
      <c r="BM8" s="22" t="s">
        <v>91</v>
      </c>
      <c r="BN8" s="22" t="s">
        <v>92</v>
      </c>
      <c r="BO8" s="194"/>
      <c r="BP8" s="33" t="s">
        <v>93</v>
      </c>
      <c r="BQ8" s="30" t="s">
        <v>94</v>
      </c>
      <c r="BR8" s="33" t="s">
        <v>93</v>
      </c>
      <c r="BS8" s="30" t="s">
        <v>94</v>
      </c>
      <c r="BT8" s="178"/>
      <c r="BU8" s="178"/>
      <c r="BV8" s="178"/>
      <c r="BW8" s="178"/>
      <c r="BX8" s="16"/>
      <c r="BY8" s="22" t="s">
        <v>95</v>
      </c>
      <c r="BZ8" s="22" t="s">
        <v>71</v>
      </c>
      <c r="CA8" s="22" t="s">
        <v>96</v>
      </c>
      <c r="CB8" s="22" t="s">
        <v>73</v>
      </c>
      <c r="CC8" s="24" t="s">
        <v>74</v>
      </c>
      <c r="CD8" s="25" t="s">
        <v>75</v>
      </c>
      <c r="CE8" s="26" t="s">
        <v>74</v>
      </c>
      <c r="CF8" s="23" t="s">
        <v>76</v>
      </c>
      <c r="CG8" s="27" t="s">
        <v>74</v>
      </c>
      <c r="CH8" s="25" t="s">
        <v>77</v>
      </c>
      <c r="CI8" s="26" t="s">
        <v>74</v>
      </c>
      <c r="CJ8" s="23" t="s">
        <v>78</v>
      </c>
      <c r="CK8" s="22" t="s">
        <v>79</v>
      </c>
      <c r="CL8" s="22" t="s">
        <v>80</v>
      </c>
      <c r="CM8" s="178"/>
      <c r="CN8" s="196"/>
      <c r="CO8" s="22" t="s">
        <v>81</v>
      </c>
      <c r="CP8" s="22" t="s">
        <v>82</v>
      </c>
      <c r="CQ8" s="22" t="s">
        <v>83</v>
      </c>
      <c r="CR8" s="28" t="s">
        <v>84</v>
      </c>
      <c r="CS8" s="178"/>
      <c r="CT8" s="29"/>
      <c r="CU8" s="178"/>
      <c r="CV8" s="22" t="s">
        <v>85</v>
      </c>
      <c r="CW8" s="30" t="s">
        <v>86</v>
      </c>
      <c r="CX8" s="24" t="s">
        <v>74</v>
      </c>
      <c r="CY8" s="25" t="s">
        <v>87</v>
      </c>
      <c r="CZ8" s="31" t="s">
        <v>74</v>
      </c>
      <c r="DA8" s="32" t="s">
        <v>88</v>
      </c>
      <c r="DB8" s="27" t="s">
        <v>74</v>
      </c>
      <c r="DC8" s="25" t="s">
        <v>89</v>
      </c>
      <c r="DD8" s="31" t="s">
        <v>74</v>
      </c>
      <c r="DE8" s="32" t="s">
        <v>90</v>
      </c>
      <c r="DF8" s="22" t="s">
        <v>91</v>
      </c>
      <c r="DG8" s="22" t="s">
        <v>92</v>
      </c>
      <c r="DH8" s="194"/>
      <c r="DI8" s="33" t="s">
        <v>93</v>
      </c>
      <c r="DJ8" s="30" t="s">
        <v>94</v>
      </c>
      <c r="DK8" s="33" t="s">
        <v>93</v>
      </c>
      <c r="DL8" s="30" t="s">
        <v>94</v>
      </c>
      <c r="DM8" s="178"/>
      <c r="DN8" s="178"/>
      <c r="DO8" s="178"/>
      <c r="DP8" s="178"/>
      <c r="DQ8" s="16"/>
      <c r="DR8" s="22" t="s">
        <v>95</v>
      </c>
      <c r="DS8" s="22" t="s">
        <v>71</v>
      </c>
      <c r="DT8" s="22" t="s">
        <v>97</v>
      </c>
      <c r="DU8" s="22" t="s">
        <v>73</v>
      </c>
      <c r="DV8" s="24" t="s">
        <v>74</v>
      </c>
      <c r="DW8" s="25" t="s">
        <v>75</v>
      </c>
      <c r="DX8" s="26" t="s">
        <v>74</v>
      </c>
      <c r="DY8" s="23" t="s">
        <v>76</v>
      </c>
      <c r="DZ8" s="27" t="s">
        <v>74</v>
      </c>
      <c r="EA8" s="25" t="s">
        <v>77</v>
      </c>
      <c r="EB8" s="26" t="s">
        <v>74</v>
      </c>
      <c r="EC8" s="23" t="s">
        <v>78</v>
      </c>
      <c r="ED8" s="22" t="s">
        <v>79</v>
      </c>
      <c r="EE8" s="22" t="s">
        <v>80</v>
      </c>
      <c r="EF8" s="178"/>
      <c r="EG8" s="196"/>
      <c r="EH8" s="22" t="s">
        <v>81</v>
      </c>
      <c r="EI8" s="22" t="s">
        <v>82</v>
      </c>
      <c r="EJ8" s="22" t="s">
        <v>83</v>
      </c>
      <c r="EK8" s="28" t="s">
        <v>84</v>
      </c>
      <c r="EL8" s="178"/>
      <c r="EM8" s="29"/>
      <c r="EN8" s="178"/>
      <c r="EO8" s="22" t="s">
        <v>85</v>
      </c>
      <c r="EP8" s="30" t="s">
        <v>86</v>
      </c>
      <c r="EQ8" s="24" t="s">
        <v>74</v>
      </c>
      <c r="ER8" s="25" t="s">
        <v>87</v>
      </c>
      <c r="ES8" s="31" t="s">
        <v>74</v>
      </c>
      <c r="ET8" s="32" t="s">
        <v>88</v>
      </c>
      <c r="EU8" s="27" t="s">
        <v>74</v>
      </c>
      <c r="EV8" s="25" t="s">
        <v>89</v>
      </c>
      <c r="EW8" s="31" t="s">
        <v>74</v>
      </c>
      <c r="EX8" s="32" t="s">
        <v>90</v>
      </c>
      <c r="EY8" s="22" t="s">
        <v>91</v>
      </c>
      <c r="EZ8" s="22" t="s">
        <v>92</v>
      </c>
      <c r="FA8" s="194"/>
      <c r="FB8" s="33" t="s">
        <v>93</v>
      </c>
      <c r="FC8" s="30" t="s">
        <v>94</v>
      </c>
      <c r="FD8" s="33" t="s">
        <v>93</v>
      </c>
      <c r="FE8" s="30" t="s">
        <v>94</v>
      </c>
      <c r="FF8" s="178"/>
      <c r="FG8" s="178"/>
      <c r="FH8" s="178"/>
      <c r="FI8" s="178"/>
      <c r="FJ8" s="17"/>
      <c r="FK8" s="22" t="s">
        <v>95</v>
      </c>
      <c r="FL8" s="22" t="s">
        <v>71</v>
      </c>
      <c r="FM8" s="22" t="s">
        <v>98</v>
      </c>
      <c r="FN8" s="22" t="s">
        <v>73</v>
      </c>
      <c r="FO8" s="24" t="s">
        <v>74</v>
      </c>
      <c r="FP8" s="25" t="s">
        <v>75</v>
      </c>
      <c r="FQ8" s="26" t="s">
        <v>74</v>
      </c>
      <c r="FR8" s="23" t="s">
        <v>76</v>
      </c>
      <c r="FS8" s="27" t="s">
        <v>74</v>
      </c>
      <c r="FT8" s="25" t="s">
        <v>77</v>
      </c>
      <c r="FU8" s="26" t="s">
        <v>74</v>
      </c>
      <c r="FV8" s="23" t="s">
        <v>78</v>
      </c>
      <c r="FW8" s="22" t="s">
        <v>79</v>
      </c>
      <c r="FX8" s="22" t="s">
        <v>80</v>
      </c>
      <c r="FY8" s="178"/>
      <c r="FZ8" s="196"/>
      <c r="GA8" s="22" t="s">
        <v>81</v>
      </c>
      <c r="GB8" s="22" t="s">
        <v>82</v>
      </c>
      <c r="GC8" s="22" t="s">
        <v>83</v>
      </c>
      <c r="GD8" s="28" t="s">
        <v>84</v>
      </c>
      <c r="GE8" s="178"/>
      <c r="GF8" s="29"/>
      <c r="GG8" s="178"/>
      <c r="GH8" s="22" t="s">
        <v>85</v>
      </c>
      <c r="GI8" s="30" t="s">
        <v>86</v>
      </c>
      <c r="GJ8" s="24" t="s">
        <v>74</v>
      </c>
      <c r="GK8" s="25" t="s">
        <v>87</v>
      </c>
      <c r="GL8" s="31" t="s">
        <v>74</v>
      </c>
      <c r="GM8" s="32" t="s">
        <v>88</v>
      </c>
      <c r="GN8" s="27" t="s">
        <v>74</v>
      </c>
      <c r="GO8" s="25" t="s">
        <v>89</v>
      </c>
      <c r="GP8" s="31" t="s">
        <v>74</v>
      </c>
      <c r="GQ8" s="32" t="s">
        <v>90</v>
      </c>
      <c r="GR8" s="22" t="s">
        <v>91</v>
      </c>
      <c r="GS8" s="22" t="s">
        <v>92</v>
      </c>
      <c r="GT8" s="194"/>
      <c r="GU8" s="33" t="s">
        <v>93</v>
      </c>
      <c r="GV8" s="30" t="s">
        <v>94</v>
      </c>
      <c r="GW8" s="33" t="s">
        <v>93</v>
      </c>
      <c r="GX8" s="30" t="s">
        <v>94</v>
      </c>
      <c r="GY8" s="178"/>
      <c r="GZ8" s="178"/>
      <c r="HA8" s="178"/>
      <c r="HB8" s="178"/>
      <c r="HC8" s="34"/>
      <c r="HD8" s="178"/>
      <c r="HE8" s="35" t="s">
        <v>99</v>
      </c>
      <c r="HF8" s="35" t="s">
        <v>100</v>
      </c>
      <c r="HG8" s="35" t="s">
        <v>101</v>
      </c>
      <c r="HH8" s="22" t="s">
        <v>99</v>
      </c>
      <c r="HI8" s="22" t="s">
        <v>102</v>
      </c>
      <c r="HJ8" s="22" t="s">
        <v>101</v>
      </c>
      <c r="HK8" s="178"/>
      <c r="HL8" s="178"/>
      <c r="HM8" s="17"/>
      <c r="HN8" s="189"/>
      <c r="HO8" s="183"/>
      <c r="HP8" s="183"/>
      <c r="HQ8" s="176"/>
      <c r="HR8" s="176"/>
      <c r="HS8" s="176"/>
      <c r="HT8" s="176"/>
      <c r="HU8" s="178"/>
      <c r="HV8" s="178"/>
      <c r="HW8" s="180"/>
      <c r="HX8" s="19"/>
      <c r="HY8" s="178"/>
      <c r="HZ8" s="178"/>
      <c r="IA8" s="178"/>
      <c r="IB8" s="178"/>
      <c r="IC8" s="176"/>
      <c r="ID8" s="29"/>
      <c r="IE8" s="29"/>
      <c r="IF8" s="29"/>
      <c r="IG8" s="29"/>
      <c r="IH8" s="29"/>
      <c r="II8" s="29"/>
      <c r="IJ8" s="29"/>
      <c r="IK8" s="29"/>
      <c r="IL8" s="29"/>
      <c r="IM8" s="29"/>
      <c r="IN8" s="29"/>
      <c r="IO8" s="29"/>
      <c r="IP8" s="29"/>
      <c r="IQ8" s="29"/>
      <c r="IR8" s="29"/>
      <c r="IS8" s="29"/>
      <c r="IT8" s="29"/>
      <c r="IU8" s="29"/>
      <c r="IV8" s="29"/>
      <c r="IW8" s="29"/>
      <c r="IX8" s="29"/>
      <c r="IY8" s="29"/>
      <c r="IZ8" s="29"/>
      <c r="JA8" s="29"/>
      <c r="JB8" s="29"/>
      <c r="JC8" s="29"/>
      <c r="JD8" s="29"/>
      <c r="JE8" s="29"/>
      <c r="JF8" s="29"/>
      <c r="JG8" s="29"/>
      <c r="JH8" s="29"/>
      <c r="JI8" s="29"/>
      <c r="JJ8" s="29"/>
      <c r="JK8" s="29"/>
      <c r="JL8" s="29"/>
      <c r="JM8" s="29"/>
      <c r="JN8" s="29"/>
      <c r="JO8" s="29"/>
      <c r="JP8" s="29"/>
      <c r="JQ8" s="29"/>
      <c r="JR8" s="29"/>
      <c r="JS8" s="29"/>
      <c r="JT8" s="29"/>
      <c r="JU8" s="29"/>
      <c r="JV8" s="29"/>
      <c r="JW8" s="29"/>
      <c r="JX8" s="29"/>
      <c r="JY8" s="29"/>
      <c r="JZ8" s="29"/>
      <c r="KA8" s="29"/>
      <c r="KB8" s="29"/>
      <c r="KC8" s="29"/>
      <c r="KD8" s="29"/>
      <c r="KE8" s="29"/>
      <c r="KF8" s="29"/>
      <c r="KG8" s="29"/>
      <c r="KH8" s="29"/>
      <c r="KI8" s="29"/>
      <c r="KJ8" s="29"/>
      <c r="KK8" s="29"/>
      <c r="KL8" s="29"/>
      <c r="KM8" s="29"/>
      <c r="KN8" s="29"/>
      <c r="KO8" s="29"/>
      <c r="KP8" s="29"/>
      <c r="KQ8" s="29"/>
      <c r="KR8" s="29"/>
      <c r="KS8" s="29"/>
      <c r="KT8" s="29"/>
      <c r="KU8" s="29"/>
      <c r="KV8" s="29"/>
      <c r="KW8" s="29"/>
      <c r="KX8" s="29"/>
      <c r="KY8" s="29"/>
      <c r="KZ8" s="29"/>
      <c r="LA8" s="29"/>
      <c r="LB8" s="29"/>
      <c r="LC8" s="29"/>
      <c r="LD8" s="29"/>
      <c r="LE8" s="29"/>
      <c r="LF8" s="29"/>
      <c r="LG8" s="29"/>
      <c r="LH8" s="29"/>
      <c r="LI8" s="29"/>
      <c r="LJ8" s="29"/>
      <c r="LK8" s="29"/>
      <c r="LL8" s="29"/>
      <c r="LM8" s="29"/>
      <c r="LN8" s="29"/>
      <c r="LO8" s="29"/>
      <c r="LP8" s="29"/>
      <c r="LQ8" s="29"/>
      <c r="LR8" s="29"/>
      <c r="LS8" s="29"/>
      <c r="LT8" s="29"/>
      <c r="LU8" s="29"/>
      <c r="LV8" s="29"/>
      <c r="LW8" s="29"/>
      <c r="LX8" s="29"/>
      <c r="LY8" s="29"/>
      <c r="LZ8" s="29"/>
      <c r="MA8" s="29"/>
      <c r="MB8" s="29"/>
      <c r="MC8" s="29"/>
      <c r="MD8" s="29"/>
      <c r="ME8" s="29"/>
      <c r="MF8" s="29"/>
      <c r="MG8" s="29"/>
      <c r="MH8" s="29"/>
      <c r="MI8" s="29"/>
      <c r="MJ8" s="29"/>
      <c r="MK8" s="29"/>
      <c r="ML8" s="29"/>
      <c r="MM8" s="29"/>
      <c r="MN8" s="29"/>
      <c r="MO8" s="29"/>
      <c r="MP8" s="29"/>
      <c r="MQ8" s="29"/>
      <c r="MR8" s="29"/>
      <c r="MS8" s="29"/>
      <c r="MT8" s="29"/>
      <c r="MU8" s="29"/>
      <c r="MV8" s="29"/>
      <c r="MW8" s="29"/>
      <c r="MX8" s="29"/>
      <c r="MY8" s="29"/>
      <c r="MZ8" s="29"/>
      <c r="NA8" s="29"/>
      <c r="NB8" s="29"/>
      <c r="NC8" s="29"/>
      <c r="ND8" s="29"/>
      <c r="NE8" s="29"/>
      <c r="NF8" s="29"/>
      <c r="NG8" s="29"/>
      <c r="NH8" s="29"/>
      <c r="NI8" s="29"/>
      <c r="NJ8" s="29"/>
      <c r="NK8" s="29"/>
      <c r="NL8" s="29"/>
      <c r="NM8" s="29"/>
      <c r="NN8" s="29"/>
      <c r="NO8" s="29"/>
      <c r="NP8" s="29"/>
      <c r="NQ8" s="29"/>
      <c r="NR8" s="29"/>
      <c r="NS8" s="29"/>
      <c r="NT8" s="29"/>
      <c r="NU8" s="29"/>
      <c r="NV8" s="29"/>
      <c r="NW8" s="29"/>
      <c r="NX8" s="29"/>
      <c r="NY8" s="29"/>
      <c r="NZ8" s="29"/>
      <c r="OA8" s="29"/>
      <c r="OB8" s="29"/>
      <c r="OC8" s="29"/>
      <c r="OD8" s="29"/>
      <c r="OE8" s="29"/>
      <c r="OF8" s="29"/>
      <c r="OG8" s="29"/>
      <c r="OH8" s="29"/>
      <c r="OI8" s="29"/>
      <c r="OJ8" s="29"/>
      <c r="OK8" s="29"/>
      <c r="OL8" s="29"/>
      <c r="OM8" s="29"/>
      <c r="ON8" s="29"/>
      <c r="OO8" s="29"/>
      <c r="OP8" s="29"/>
      <c r="OQ8" s="29"/>
      <c r="OR8" s="29"/>
      <c r="OS8" s="29"/>
      <c r="OT8" s="29"/>
      <c r="OU8" s="29"/>
      <c r="OV8" s="29"/>
      <c r="OW8" s="29"/>
      <c r="OX8" s="29"/>
      <c r="OY8" s="29"/>
      <c r="OZ8" s="29"/>
      <c r="PA8" s="29"/>
      <c r="PB8" s="29"/>
      <c r="PC8" s="29"/>
      <c r="PD8" s="29"/>
      <c r="PE8" s="29"/>
      <c r="PF8" s="29"/>
      <c r="PG8" s="29"/>
      <c r="PH8" s="29"/>
      <c r="PI8" s="29"/>
      <c r="PJ8" s="29"/>
      <c r="PK8" s="29"/>
      <c r="PL8" s="29"/>
      <c r="PM8" s="29"/>
      <c r="PN8" s="29"/>
      <c r="PO8" s="29"/>
      <c r="PP8" s="29"/>
      <c r="PQ8" s="29"/>
      <c r="PR8" s="29"/>
      <c r="PS8" s="29"/>
      <c r="PT8" s="29"/>
      <c r="PU8" s="29"/>
      <c r="PV8" s="29"/>
      <c r="PW8" s="29"/>
      <c r="PX8" s="29"/>
      <c r="PY8" s="29"/>
      <c r="PZ8" s="29"/>
      <c r="QA8" s="29"/>
      <c r="QB8" s="29"/>
      <c r="QC8" s="29"/>
      <c r="QD8" s="29"/>
      <c r="QE8" s="29"/>
      <c r="QF8" s="29"/>
      <c r="QG8" s="29"/>
      <c r="QH8" s="29"/>
      <c r="QI8" s="29"/>
      <c r="QJ8" s="29"/>
      <c r="QK8" s="29"/>
      <c r="QL8" s="29"/>
      <c r="QM8" s="29"/>
      <c r="QN8" s="29"/>
      <c r="QO8" s="29"/>
      <c r="QP8" s="29"/>
      <c r="QQ8" s="29"/>
      <c r="QR8" s="29"/>
      <c r="QS8" s="29"/>
      <c r="QT8" s="29"/>
      <c r="QU8" s="29"/>
      <c r="QV8" s="29"/>
      <c r="QW8" s="29"/>
      <c r="QX8" s="29"/>
      <c r="QY8" s="29"/>
      <c r="QZ8" s="29"/>
      <c r="RA8" s="29"/>
      <c r="RB8" s="29"/>
      <c r="RC8" s="29"/>
      <c r="RD8" s="29"/>
      <c r="RE8" s="29"/>
      <c r="RF8" s="29"/>
      <c r="RG8" s="29"/>
      <c r="RH8" s="29"/>
      <c r="RI8" s="29"/>
      <c r="RJ8" s="29"/>
      <c r="RK8" s="29"/>
      <c r="RL8" s="29"/>
      <c r="RM8" s="29"/>
      <c r="RN8" s="29"/>
      <c r="RO8" s="29"/>
      <c r="RP8" s="29"/>
      <c r="RQ8" s="29"/>
      <c r="RR8" s="29"/>
      <c r="RS8" s="29"/>
      <c r="RT8" s="29"/>
      <c r="RU8" s="29"/>
      <c r="RV8" s="29"/>
      <c r="RW8" s="29"/>
      <c r="RX8" s="29"/>
      <c r="RY8" s="29"/>
      <c r="RZ8" s="29"/>
      <c r="SA8" s="29"/>
      <c r="SB8" s="29"/>
      <c r="SC8" s="29"/>
      <c r="SD8" s="29"/>
      <c r="SE8" s="29"/>
      <c r="SF8" s="29"/>
      <c r="SG8" s="29"/>
      <c r="SH8" s="29"/>
      <c r="SI8" s="29"/>
      <c r="SJ8" s="29"/>
      <c r="SK8" s="29"/>
      <c r="SL8" s="29"/>
      <c r="SM8" s="29"/>
      <c r="SN8" s="29"/>
      <c r="SO8" s="29"/>
      <c r="SP8" s="29"/>
      <c r="SQ8" s="29"/>
      <c r="SR8" s="29"/>
      <c r="SS8" s="29"/>
      <c r="ST8" s="29"/>
      <c r="SU8" s="29"/>
      <c r="SV8" s="29"/>
      <c r="SW8" s="29"/>
      <c r="SX8" s="29"/>
      <c r="SY8" s="29"/>
      <c r="SZ8" s="29"/>
      <c r="TA8" s="29"/>
      <c r="TB8" s="29"/>
      <c r="TC8" s="29"/>
      <c r="TD8" s="29"/>
      <c r="TE8" s="29"/>
      <c r="TF8" s="29"/>
      <c r="TG8" s="29"/>
      <c r="TH8" s="29"/>
      <c r="TI8" s="29"/>
      <c r="TJ8" s="29"/>
      <c r="TK8" s="29"/>
      <c r="TL8" s="29"/>
      <c r="TM8" s="29"/>
      <c r="TN8" s="29"/>
      <c r="TO8" s="29"/>
      <c r="TP8" s="29"/>
      <c r="TQ8" s="29"/>
      <c r="TR8" s="29"/>
      <c r="TS8" s="29"/>
      <c r="TT8" s="29"/>
      <c r="TU8" s="29"/>
      <c r="TV8" s="29"/>
      <c r="TW8" s="29"/>
      <c r="TX8" s="29"/>
      <c r="TY8" s="29"/>
      <c r="TZ8" s="29"/>
      <c r="UA8" s="29"/>
      <c r="UB8" s="29"/>
      <c r="UC8" s="29"/>
      <c r="UD8" s="29"/>
      <c r="UE8" s="29"/>
      <c r="UF8" s="29"/>
      <c r="UG8" s="29"/>
      <c r="UH8" s="29"/>
      <c r="UI8" s="29"/>
      <c r="UJ8" s="29"/>
      <c r="UK8" s="29"/>
      <c r="UL8" s="29"/>
      <c r="UM8" s="29"/>
      <c r="UN8" s="29"/>
      <c r="UO8" s="29"/>
      <c r="UP8" s="29"/>
      <c r="UQ8" s="29"/>
      <c r="UR8" s="29"/>
      <c r="US8" s="29"/>
      <c r="UT8" s="29"/>
      <c r="UU8" s="29"/>
      <c r="UV8" s="29"/>
      <c r="UW8" s="29"/>
      <c r="UX8" s="29"/>
      <c r="UY8" s="29"/>
      <c r="UZ8" s="29"/>
      <c r="VA8" s="29"/>
      <c r="VB8" s="29"/>
      <c r="VC8" s="29"/>
      <c r="VD8" s="29"/>
      <c r="VE8" s="29"/>
      <c r="VF8" s="29"/>
      <c r="VG8" s="29"/>
      <c r="VH8" s="29"/>
      <c r="VI8" s="29"/>
      <c r="VJ8" s="29"/>
      <c r="VK8" s="29"/>
      <c r="VL8" s="29"/>
      <c r="VM8" s="29"/>
      <c r="VN8" s="29"/>
      <c r="VO8" s="29"/>
      <c r="VP8" s="29"/>
      <c r="VQ8" s="29"/>
      <c r="VR8" s="29"/>
      <c r="VS8" s="29"/>
      <c r="VT8" s="29"/>
      <c r="VU8" s="29"/>
      <c r="VV8" s="29"/>
      <c r="VW8" s="29"/>
      <c r="VX8" s="29"/>
      <c r="VY8" s="29"/>
      <c r="VZ8" s="29"/>
      <c r="WA8" s="29"/>
      <c r="WB8" s="29"/>
      <c r="WC8" s="29"/>
      <c r="WD8" s="29"/>
      <c r="WE8" s="29"/>
      <c r="WF8" s="29"/>
      <c r="WG8" s="29"/>
      <c r="WH8" s="29"/>
      <c r="WI8" s="29"/>
      <c r="WJ8" s="29"/>
      <c r="WK8" s="29"/>
      <c r="WL8" s="29"/>
      <c r="WM8" s="29"/>
      <c r="WN8" s="29"/>
      <c r="WO8" s="29"/>
      <c r="WP8" s="29"/>
      <c r="WQ8" s="29"/>
      <c r="WR8" s="29"/>
      <c r="WS8" s="29"/>
      <c r="WT8" s="29"/>
      <c r="WU8" s="29"/>
      <c r="WV8" s="29"/>
      <c r="WW8" s="29"/>
      <c r="WX8" s="29"/>
      <c r="WY8" s="29"/>
      <c r="WZ8" s="29"/>
      <c r="XA8" s="29"/>
      <c r="XB8" s="29"/>
      <c r="XC8" s="29"/>
      <c r="XD8" s="29"/>
      <c r="XE8" s="29"/>
      <c r="XF8" s="29"/>
      <c r="XG8" s="29"/>
      <c r="XH8" s="29"/>
      <c r="XI8" s="29"/>
      <c r="XJ8" s="29"/>
      <c r="XK8" s="29"/>
      <c r="XL8" s="29"/>
      <c r="XM8" s="29"/>
      <c r="XN8" s="29"/>
      <c r="XO8" s="29"/>
      <c r="XP8" s="29"/>
      <c r="XQ8" s="29"/>
      <c r="XR8" s="29"/>
      <c r="XS8" s="29"/>
      <c r="XT8" s="29"/>
      <c r="XU8" s="29"/>
      <c r="XV8" s="29"/>
      <c r="XW8" s="29"/>
      <c r="XX8" s="29"/>
    </row>
    <row r="9" spans="1:648" s="72" customFormat="1" ht="140.25" customHeight="1">
      <c r="A9" s="37" t="s">
        <v>108</v>
      </c>
      <c r="B9" s="46">
        <v>8744</v>
      </c>
      <c r="C9" s="38" t="s">
        <v>103</v>
      </c>
      <c r="D9" s="39">
        <v>1643</v>
      </c>
      <c r="E9" s="39">
        <v>4744</v>
      </c>
      <c r="F9" s="39">
        <v>5142</v>
      </c>
      <c r="G9" s="39">
        <v>0</v>
      </c>
      <c r="H9" s="46">
        <f t="shared" ref="H9" si="0">+D9+E9+F9+G9</f>
        <v>11529</v>
      </c>
      <c r="I9" s="40">
        <f t="shared" ref="I9" si="1">(H9/B9)</f>
        <v>1.3185041171088747</v>
      </c>
      <c r="J9" s="41">
        <v>1700543830</v>
      </c>
      <c r="K9" s="41">
        <f t="shared" ref="K9" si="2">+J9*0.8</f>
        <v>1360435064</v>
      </c>
      <c r="L9" s="41">
        <f t="shared" ref="L9" si="3">+J9*0.2</f>
        <v>340108766</v>
      </c>
      <c r="M9" s="41">
        <f t="shared" ref="M9" si="4">+J9*0.5</f>
        <v>850271915</v>
      </c>
      <c r="N9" s="42">
        <v>466</v>
      </c>
      <c r="O9" s="43">
        <v>43984</v>
      </c>
      <c r="P9" s="41">
        <f t="shared" ref="P9" si="5">J9/2</f>
        <v>850271915</v>
      </c>
      <c r="Q9" s="41">
        <f t="shared" ref="Q9" si="6">+J9*30/100</f>
        <v>510163149</v>
      </c>
      <c r="R9" s="42">
        <v>712</v>
      </c>
      <c r="S9" s="43">
        <v>44054</v>
      </c>
      <c r="T9" s="41">
        <v>510163149</v>
      </c>
      <c r="U9" s="41">
        <f t="shared" ref="U9" si="7">+J9*15/100</f>
        <v>255081574.5</v>
      </c>
      <c r="V9" s="42"/>
      <c r="W9" s="43"/>
      <c r="X9" s="41">
        <v>0</v>
      </c>
      <c r="Y9" s="41">
        <f t="shared" ref="Y9" si="8">+J9*0.05</f>
        <v>85027191.5</v>
      </c>
      <c r="Z9" s="42"/>
      <c r="AA9" s="43"/>
      <c r="AB9" s="41">
        <v>0</v>
      </c>
      <c r="AC9" s="41">
        <f t="shared" ref="AC9" si="9">+P9+T9+X9+AB9</f>
        <v>1360435064</v>
      </c>
      <c r="AD9" s="41">
        <f t="shared" ref="AD9" si="10">+J9-AC9</f>
        <v>340108766</v>
      </c>
      <c r="AE9" s="44"/>
      <c r="AF9" s="46">
        <f t="shared" ref="AF9" si="11">+D9</f>
        <v>1643</v>
      </c>
      <c r="AG9" s="41">
        <f t="shared" ref="AG9" si="12">118790*AF9</f>
        <v>195171970</v>
      </c>
      <c r="AH9" s="41">
        <f t="shared" ref="AH9" si="13">+AF9*116170</f>
        <v>190867310</v>
      </c>
      <c r="AI9" s="41">
        <f t="shared" ref="AI9" si="14">+AG9-AH9</f>
        <v>4304660</v>
      </c>
      <c r="AJ9" s="46">
        <v>0</v>
      </c>
      <c r="AK9" s="41">
        <f t="shared" ref="AK9" si="15">+AJ9*3700</f>
        <v>0</v>
      </c>
      <c r="AL9" s="46">
        <v>0</v>
      </c>
      <c r="AM9" s="41">
        <f t="shared" ref="AM9" si="16">+AL9*11000</f>
        <v>0</v>
      </c>
      <c r="AN9" s="46">
        <v>0</v>
      </c>
      <c r="AO9" s="41">
        <f t="shared" ref="AO9" si="17">+AN9*3700</f>
        <v>0</v>
      </c>
      <c r="AP9" s="46">
        <v>0</v>
      </c>
      <c r="AQ9" s="41">
        <f t="shared" ref="AQ9" si="18">+AP9*45000</f>
        <v>0</v>
      </c>
      <c r="AR9" s="41">
        <v>0</v>
      </c>
      <c r="AS9" s="41">
        <f t="shared" ref="AS9" si="19">+AK9+AM9+AO9+AQ9+AR9</f>
        <v>0</v>
      </c>
      <c r="AT9" s="41">
        <f t="shared" ref="AT9" si="20">+AH9+AK9+AO9+AQ9+AR9</f>
        <v>190867310</v>
      </c>
      <c r="AU9" s="41">
        <f t="shared" ref="AU9" si="21">+AT9*0.06</f>
        <v>11452038.6</v>
      </c>
      <c r="AV9" s="41">
        <f t="shared" ref="AV9" si="22">+AH9+AS9+AU9</f>
        <v>202319348.59999999</v>
      </c>
      <c r="AW9" s="47">
        <f t="shared" ref="AW9:AW10" si="23">+AV9/K9</f>
        <v>0.14871665245464447</v>
      </c>
      <c r="AX9" s="52">
        <v>0</v>
      </c>
      <c r="AY9" s="47">
        <f t="shared" ref="AY9" si="24">+AX9/L9</f>
        <v>0</v>
      </c>
      <c r="AZ9" s="41">
        <f t="shared" ref="AZ9" si="25">+AV9+AX9</f>
        <v>202319348.59999999</v>
      </c>
      <c r="BA9" s="48"/>
      <c r="BB9" s="41">
        <f t="shared" ref="BB9" si="26">+J9</f>
        <v>1700543830</v>
      </c>
      <c r="BC9" s="49">
        <f t="shared" ref="BC9" si="27">+AF9</f>
        <v>1643</v>
      </c>
      <c r="BD9" s="142">
        <f t="shared" ref="BD9" si="28">+AH9</f>
        <v>190867310</v>
      </c>
      <c r="BE9" s="45">
        <f t="shared" ref="BE9" si="29">+AJ9</f>
        <v>0</v>
      </c>
      <c r="BF9" s="41">
        <f t="shared" ref="BF9" si="30">+AK9</f>
        <v>0</v>
      </c>
      <c r="BG9" s="50">
        <f t="shared" ref="BG9" si="31">+AL9</f>
        <v>0</v>
      </c>
      <c r="BH9" s="41">
        <f t="shared" ref="BH9" si="32">+AM9</f>
        <v>0</v>
      </c>
      <c r="BI9" s="46">
        <f t="shared" ref="BI9" si="33">+AN9</f>
        <v>0</v>
      </c>
      <c r="BJ9" s="41">
        <f t="shared" ref="BJ9" si="34">+AO9</f>
        <v>0</v>
      </c>
      <c r="BK9" s="46">
        <f t="shared" ref="BK9" si="35">+AP9</f>
        <v>0</v>
      </c>
      <c r="BL9" s="41">
        <f t="shared" ref="BL9" si="36">+AQ9</f>
        <v>0</v>
      </c>
      <c r="BM9" s="41">
        <f t="shared" ref="BM9" si="37">+AR9</f>
        <v>0</v>
      </c>
      <c r="BN9" s="51">
        <f t="shared" ref="BN9" si="38">+AS9</f>
        <v>0</v>
      </c>
      <c r="BO9" s="142">
        <f t="shared" ref="BO9" si="39">+AU9</f>
        <v>11452038.6</v>
      </c>
      <c r="BP9" s="142">
        <f t="shared" ref="BP9" si="40">+AV9</f>
        <v>202319348.59999999</v>
      </c>
      <c r="BQ9" s="47">
        <f t="shared" ref="BQ9" si="41">+AW9</f>
        <v>0.14871665245464447</v>
      </c>
      <c r="BR9" s="52">
        <f t="shared" ref="BR9" si="42">+AX9</f>
        <v>0</v>
      </c>
      <c r="BS9" s="47">
        <f t="shared" ref="BS9" si="43">+AY9</f>
        <v>0</v>
      </c>
      <c r="BT9" s="52">
        <f t="shared" ref="BT9" si="44">+BP9+BR9</f>
        <v>202319348.59999999</v>
      </c>
      <c r="BU9" s="47">
        <f t="shared" ref="BU9:BU10" si="45">+BT9/M9</f>
        <v>0.23794664392743115</v>
      </c>
      <c r="BV9" s="143">
        <f t="shared" ref="BV9" si="46">+BT9/BB9</f>
        <v>0.11897332196371557</v>
      </c>
      <c r="BW9" s="53">
        <f t="shared" ref="BW9" si="47">+BB9-BV9</f>
        <v>1700543829.8810267</v>
      </c>
      <c r="BX9" s="54"/>
      <c r="BY9" s="46">
        <f t="shared" ref="BY9" si="48">+E9</f>
        <v>4744</v>
      </c>
      <c r="BZ9" s="41">
        <f t="shared" ref="BZ9" si="49">+E9*118790</f>
        <v>563539760</v>
      </c>
      <c r="CA9" s="41">
        <f t="shared" ref="CA9" si="50">+E9*116143.22</f>
        <v>550983435.67999995</v>
      </c>
      <c r="CB9" s="41">
        <f t="shared" ref="CB9" si="51">BZ9-CA9</f>
        <v>12556324.320000052</v>
      </c>
      <c r="CC9" s="50">
        <v>0</v>
      </c>
      <c r="CD9" s="41">
        <f t="shared" ref="CD9" si="52">+CC9*3700</f>
        <v>0</v>
      </c>
      <c r="CE9" s="50">
        <v>0</v>
      </c>
      <c r="CF9" s="41">
        <f t="shared" ref="CF9" si="53">+CE9*11000</f>
        <v>0</v>
      </c>
      <c r="CG9" s="46">
        <v>60</v>
      </c>
      <c r="CH9" s="41">
        <f t="shared" ref="CH9" si="54">+CG9*3700</f>
        <v>222000</v>
      </c>
      <c r="CI9" s="46">
        <v>0</v>
      </c>
      <c r="CJ9" s="41">
        <f t="shared" ref="CJ9" si="55">+CI9*45000</f>
        <v>0</v>
      </c>
      <c r="CK9" s="41">
        <v>0</v>
      </c>
      <c r="CL9" s="41">
        <f t="shared" ref="CL9" si="56">+CD9+CF9+CH9+CJ9+CK9</f>
        <v>222000</v>
      </c>
      <c r="CM9" s="41">
        <f t="shared" ref="CM9" si="57">+CA9+CD9+CH9+CJ9+CK9</f>
        <v>551205435.67999995</v>
      </c>
      <c r="CN9" s="55">
        <f t="shared" ref="CN9" si="58">+CM9*0.06</f>
        <v>33072326.140799996</v>
      </c>
      <c r="CO9" s="41">
        <f t="shared" ref="CO9" si="59">+CA9+CL9+CN9</f>
        <v>584277761.82079995</v>
      </c>
      <c r="CP9" s="47">
        <f t="shared" ref="CP9:CP10" si="60">+CO9/K9</f>
        <v>0.42947861113112262</v>
      </c>
      <c r="CQ9" s="52">
        <v>0</v>
      </c>
      <c r="CR9" s="47">
        <f t="shared" ref="CR9:CR10" si="61">+CQ9/L9</f>
        <v>0</v>
      </c>
      <c r="CS9" s="41">
        <f t="shared" ref="CS9" si="62">+CO9+CQ9</f>
        <v>584277761.82079995</v>
      </c>
      <c r="CT9" s="56"/>
      <c r="CU9" s="41">
        <f t="shared" ref="CU9" si="63">+J9</f>
        <v>1700543830</v>
      </c>
      <c r="CV9" s="49">
        <f t="shared" ref="CV9" si="64">+BC9+BY9</f>
        <v>6387</v>
      </c>
      <c r="CW9" s="142">
        <f t="shared" ref="CW9" si="65">+BD9+BZ9</f>
        <v>754407070</v>
      </c>
      <c r="CX9" s="50">
        <f t="shared" ref="CX9" si="66">+BE9+CC9</f>
        <v>0</v>
      </c>
      <c r="CY9" s="51">
        <f t="shared" ref="CY9" si="67">+BF9+CD9</f>
        <v>0</v>
      </c>
      <c r="CZ9" s="50">
        <f t="shared" ref="CZ9" si="68">+BG9+CE9</f>
        <v>0</v>
      </c>
      <c r="DA9" s="51">
        <f t="shared" ref="DA9" si="69">+BH9+CF9</f>
        <v>0</v>
      </c>
      <c r="DB9" s="50">
        <f t="shared" ref="DB9" si="70">+BI9+CG9</f>
        <v>60</v>
      </c>
      <c r="DC9" s="51">
        <f t="shared" ref="DC9" si="71">+BJ9+CH9</f>
        <v>222000</v>
      </c>
      <c r="DD9" s="50">
        <f t="shared" ref="DD9" si="72">+BK9+CI9</f>
        <v>0</v>
      </c>
      <c r="DE9" s="51">
        <f t="shared" ref="DE9" si="73">+BL9+CJ9</f>
        <v>0</v>
      </c>
      <c r="DF9" s="50">
        <f t="shared" ref="DF9" si="74">+BM9+CK9</f>
        <v>0</v>
      </c>
      <c r="DG9" s="51">
        <f t="shared" ref="DG9" si="75">+BN9+CL9</f>
        <v>222000</v>
      </c>
      <c r="DH9" s="142">
        <f t="shared" ref="DH9" si="76">+CN9+BO9</f>
        <v>44524364.740799993</v>
      </c>
      <c r="DI9" s="142">
        <f t="shared" ref="DI9" si="77">+BP9+CO9</f>
        <v>786597110.42079997</v>
      </c>
      <c r="DJ9" s="40">
        <f t="shared" ref="DJ9" si="78">+BQ9+CP9</f>
        <v>0.57819526358576712</v>
      </c>
      <c r="DK9" s="142">
        <f t="shared" ref="DK9" si="79">+BR9+CQ9</f>
        <v>0</v>
      </c>
      <c r="DL9" s="47">
        <f t="shared" ref="DL9" si="80">+BS9+CR9</f>
        <v>0</v>
      </c>
      <c r="DM9" s="52">
        <f t="shared" ref="DM9" si="81">+DI9+DK9</f>
        <v>786597110.42079997</v>
      </c>
      <c r="DN9" s="40">
        <f t="shared" ref="DN9:DN10" si="82">+DM9/M9</f>
        <v>0.92511242173722741</v>
      </c>
      <c r="DO9" s="40">
        <f t="shared" ref="DO9" si="83">+DM9/CU9</f>
        <v>0.4625562108686137</v>
      </c>
      <c r="DP9" s="53">
        <f t="shared" ref="DP9" si="84">+CU9-DM9</f>
        <v>913946719.57920003</v>
      </c>
      <c r="DQ9" s="57"/>
      <c r="DR9" s="46">
        <f t="shared" ref="DR9" si="85">+F9</f>
        <v>5142</v>
      </c>
      <c r="DS9" s="41">
        <f t="shared" ref="DS9" si="86">+DR9*118790</f>
        <v>610818180</v>
      </c>
      <c r="DT9" s="41">
        <f t="shared" ref="DT9" si="87">+DR9*116329</f>
        <v>598163718</v>
      </c>
      <c r="DU9" s="41">
        <f t="shared" ref="DU9" si="88">+DS9-DT9</f>
        <v>12654462</v>
      </c>
      <c r="DV9" s="58">
        <v>0</v>
      </c>
      <c r="DW9" s="41">
        <f t="shared" ref="DW9" si="89">+DV9*3700</f>
        <v>0</v>
      </c>
      <c r="DX9" s="50">
        <v>0</v>
      </c>
      <c r="DY9" s="41">
        <f t="shared" ref="DY9" si="90">+DX9*11000</f>
        <v>0</v>
      </c>
      <c r="DZ9" s="46">
        <v>89</v>
      </c>
      <c r="EA9" s="41">
        <f t="shared" ref="EA9" si="91">+DZ9*3700</f>
        <v>329300</v>
      </c>
      <c r="EB9" s="46">
        <v>0</v>
      </c>
      <c r="EC9" s="41">
        <f t="shared" ref="EC9" si="92">+EB9*45000</f>
        <v>0</v>
      </c>
      <c r="ED9" s="41">
        <v>0</v>
      </c>
      <c r="EE9" s="41">
        <f t="shared" ref="EE9" si="93">+DW9+DY9+EA9+EC9+ED9</f>
        <v>329300</v>
      </c>
      <c r="EF9" s="41">
        <f t="shared" ref="EF9" si="94">+DT9+EE9</f>
        <v>598493018</v>
      </c>
      <c r="EG9" s="41">
        <f t="shared" ref="EG9" si="95">+EF9*0.06</f>
        <v>35909581.079999998</v>
      </c>
      <c r="EH9" s="41">
        <f>+DT9+EE9+EG9-60564646</f>
        <v>573837953.08000004</v>
      </c>
      <c r="EI9" s="170">
        <f t="shared" ref="EI9" si="96">+EH9/K9</f>
        <v>0.42180473604729146</v>
      </c>
      <c r="EJ9" s="52">
        <v>60564646</v>
      </c>
      <c r="EK9" s="143">
        <f t="shared" ref="EK9" si="97">+EJ9/L9</f>
        <v>0.1780743457814904</v>
      </c>
      <c r="EL9" s="41">
        <f t="shared" ref="EL9" si="98">+EH9+EJ9</f>
        <v>634402599.08000004</v>
      </c>
      <c r="EM9" s="56"/>
      <c r="EN9" s="41">
        <f t="shared" ref="EN9" si="99">+J9</f>
        <v>1700543830</v>
      </c>
      <c r="EO9" s="49">
        <f t="shared" ref="EO9" si="100">+CV9+DR9</f>
        <v>11529</v>
      </c>
      <c r="EP9" s="142">
        <f t="shared" ref="EP9" si="101">+CW9+DT9</f>
        <v>1352570788</v>
      </c>
      <c r="EQ9" s="50">
        <f t="shared" ref="EQ9" si="102">+CX9+DV9</f>
        <v>0</v>
      </c>
      <c r="ER9" s="59">
        <f t="shared" ref="ER9" si="103">+CY9+DW9</f>
        <v>0</v>
      </c>
      <c r="ES9" s="50">
        <f t="shared" ref="ES9" si="104">+CZ9+DX9</f>
        <v>0</v>
      </c>
      <c r="ET9" s="51">
        <f t="shared" ref="ET9" si="105">+DA9+DY9</f>
        <v>0</v>
      </c>
      <c r="EU9" s="50">
        <f t="shared" ref="EU9" si="106">+DB9+DZ9</f>
        <v>149</v>
      </c>
      <c r="EV9" s="51">
        <f t="shared" ref="EV9" si="107">+DC9+EA9</f>
        <v>551300</v>
      </c>
      <c r="EW9" s="50">
        <f t="shared" ref="EW9" si="108">+DD9+EB9</f>
        <v>0</v>
      </c>
      <c r="EX9" s="51">
        <f t="shared" ref="EX9" si="109">+DE9+EC9</f>
        <v>0</v>
      </c>
      <c r="EY9" s="51">
        <f t="shared" ref="EY9" si="110">+DF9+ED9</f>
        <v>0</v>
      </c>
      <c r="EZ9" s="51">
        <f t="shared" ref="EZ9" si="111">+DG9+EE9</f>
        <v>551300</v>
      </c>
      <c r="FA9" s="142">
        <f t="shared" ref="FA9" si="112">+DH9+EG9</f>
        <v>80433945.820799991</v>
      </c>
      <c r="FB9" s="142">
        <f t="shared" ref="FB9" si="113">+DI9+EH9</f>
        <v>1360435063.5008001</v>
      </c>
      <c r="FC9" s="144">
        <f t="shared" ref="FC9" si="114">+DJ9+EI9</f>
        <v>0.99999999963305863</v>
      </c>
      <c r="FD9" s="142">
        <f t="shared" ref="FD9" si="115">+DK9+EJ9</f>
        <v>60564646</v>
      </c>
      <c r="FE9" s="47">
        <f t="shared" ref="FE9" si="116">+DL9+EK9</f>
        <v>0.1780743457814904</v>
      </c>
      <c r="FF9" s="52">
        <f t="shared" ref="FF9" si="117">+FB9+FD9</f>
        <v>1420999709.5008001</v>
      </c>
      <c r="FG9" s="47">
        <f t="shared" ref="FG9:FG10" si="118">+FF9/M9</f>
        <v>1.6712297377254901</v>
      </c>
      <c r="FH9" s="40">
        <f t="shared" ref="FH9" si="119">+FF9/EN9</f>
        <v>0.83561486886274505</v>
      </c>
      <c r="FI9" s="53">
        <f t="shared" ref="FI9" si="120">+EN9-FF9</f>
        <v>279544120.49919987</v>
      </c>
      <c r="FJ9" s="60"/>
      <c r="FK9" s="46">
        <f t="shared" ref="FK9" si="121">+G9</f>
        <v>0</v>
      </c>
      <c r="FL9" s="41">
        <f t="shared" ref="FL9" si="122">+FK9*118790</f>
        <v>0</v>
      </c>
      <c r="FM9" s="41">
        <f t="shared" ref="FM9" si="123">+FK9*118790</f>
        <v>0</v>
      </c>
      <c r="FN9" s="41">
        <f t="shared" ref="FN9" si="124">FL9-FM9</f>
        <v>0</v>
      </c>
      <c r="FO9" s="58"/>
      <c r="FP9" s="41">
        <f t="shared" ref="FP9" si="125">+FO9*3700</f>
        <v>0</v>
      </c>
      <c r="FQ9" s="58"/>
      <c r="FR9" s="41">
        <f t="shared" ref="FR9" si="126">+FQ9*11000</f>
        <v>0</v>
      </c>
      <c r="FS9" s="46"/>
      <c r="FT9" s="41">
        <f t="shared" ref="FT9" si="127">+FS9*3700</f>
        <v>0</v>
      </c>
      <c r="FU9" s="46"/>
      <c r="FV9" s="41">
        <f t="shared" ref="FV9" si="128">+FU9*45000</f>
        <v>0</v>
      </c>
      <c r="FW9" s="41">
        <v>0</v>
      </c>
      <c r="FX9" s="41">
        <f t="shared" ref="FX9" si="129">+FP9+FR9+FT9+FV9</f>
        <v>0</v>
      </c>
      <c r="FY9" s="41">
        <f t="shared" ref="FY9" si="130">+FM9+FX9</f>
        <v>0</v>
      </c>
      <c r="FZ9" s="41">
        <f t="shared" ref="FZ9" si="131">+FY9*0.06</f>
        <v>0</v>
      </c>
      <c r="GA9" s="41">
        <f t="shared" ref="GA9" si="132">+FM9+FX9+FZ9</f>
        <v>0</v>
      </c>
      <c r="GB9" s="47">
        <f t="shared" ref="GB9:GB10" si="133">+GA9/K9</f>
        <v>0</v>
      </c>
      <c r="GC9" s="52"/>
      <c r="GD9" s="47">
        <f t="shared" ref="GD9:GD10" si="134">+GC9/L9</f>
        <v>0</v>
      </c>
      <c r="GE9" s="61">
        <f t="shared" ref="GE9" si="135">+GA9+GC9</f>
        <v>0</v>
      </c>
      <c r="GF9" s="56"/>
      <c r="GG9" s="41">
        <f t="shared" ref="GG9" si="136">+J9</f>
        <v>1700543830</v>
      </c>
      <c r="GH9" s="49">
        <f t="shared" ref="GH9" si="137">+EO9+FK9</f>
        <v>11529</v>
      </c>
      <c r="GI9" s="142">
        <f t="shared" ref="GI9" si="138">+EP9+FM9</f>
        <v>1352570788</v>
      </c>
      <c r="GJ9" s="50">
        <f t="shared" ref="GJ9" si="139">+EQ9+FO9</f>
        <v>0</v>
      </c>
      <c r="GK9" s="51">
        <f t="shared" ref="GK9" si="140">+ER9+FP9</f>
        <v>0</v>
      </c>
      <c r="GL9" s="50">
        <f t="shared" ref="GL9" si="141">+ES9+FQ9</f>
        <v>0</v>
      </c>
      <c r="GM9" s="51">
        <f t="shared" ref="GM9" si="142">+ET9+FR9</f>
        <v>0</v>
      </c>
      <c r="GN9" s="50">
        <f t="shared" ref="GN9" si="143">+EU9+FS9</f>
        <v>149</v>
      </c>
      <c r="GO9" s="51">
        <f t="shared" ref="GO9" si="144">+EV9+FT9</f>
        <v>551300</v>
      </c>
      <c r="GP9" s="50">
        <f t="shared" ref="GP9" si="145">+EW9+FU9</f>
        <v>0</v>
      </c>
      <c r="GQ9" s="51">
        <f t="shared" ref="GQ9" si="146">+EX9+FV9</f>
        <v>0</v>
      </c>
      <c r="GR9" s="51">
        <f t="shared" ref="GR9" si="147">+EY9+FW9</f>
        <v>0</v>
      </c>
      <c r="GS9" s="51">
        <f t="shared" ref="GS9" si="148">+EZ9+FX9</f>
        <v>551300</v>
      </c>
      <c r="GT9" s="142">
        <f t="shared" ref="GT9" si="149">+FA9+FZ9</f>
        <v>80433945.820799991</v>
      </c>
      <c r="GU9" s="52">
        <f t="shared" ref="GU9" si="150">+FB9+GA9</f>
        <v>1360435063.5008001</v>
      </c>
      <c r="GV9" s="170">
        <f t="shared" ref="GV9:GV10" si="151">+FC9+GB9</f>
        <v>0.99999999963305863</v>
      </c>
      <c r="GW9" s="52">
        <f t="shared" ref="GW9" si="152">+FD9+GC9</f>
        <v>60564646</v>
      </c>
      <c r="GX9" s="172">
        <f t="shared" ref="GX9" si="153">+FE9+GD9</f>
        <v>0.1780743457814904</v>
      </c>
      <c r="GY9" s="52">
        <f t="shared" ref="GY9" si="154">+GU9+GW9</f>
        <v>1420999709.5008001</v>
      </c>
      <c r="GZ9" s="47">
        <f t="shared" ref="GZ9:GZ10" si="155">+GY9/M9</f>
        <v>1.6712297377254901</v>
      </c>
      <c r="HA9" s="40">
        <f t="shared" ref="HA9" si="156">+GY9/GG9</f>
        <v>0.83561486886274505</v>
      </c>
      <c r="HB9" s="53">
        <f t="shared" ref="HB9" si="157">+GG9-GY9</f>
        <v>279544120.49919987</v>
      </c>
      <c r="HC9" s="62"/>
      <c r="HD9" s="41">
        <f t="shared" ref="HD9" si="158">+J9</f>
        <v>1700543830</v>
      </c>
      <c r="HE9" s="41">
        <f t="shared" ref="HE9" si="159">+K9</f>
        <v>1360435064</v>
      </c>
      <c r="HF9" s="41">
        <f t="shared" ref="HF9" si="160">+GU9</f>
        <v>1360435063.5008001</v>
      </c>
      <c r="HG9" s="41">
        <f t="shared" ref="HG9" si="161">+HE9-HF9</f>
        <v>0.49919986724853516</v>
      </c>
      <c r="HH9" s="41">
        <f t="shared" ref="HH9" si="162">+L9</f>
        <v>340108766</v>
      </c>
      <c r="HI9" s="41">
        <f t="shared" ref="HI9" si="163">+GW9</f>
        <v>60564646</v>
      </c>
      <c r="HJ9" s="63">
        <f t="shared" ref="HJ9" si="164">+HH9-HI9</f>
        <v>279544120</v>
      </c>
      <c r="HK9" s="64">
        <f t="shared" ref="HK9" si="165">+HF9+HI9</f>
        <v>1420999709.5008001</v>
      </c>
      <c r="HL9" s="145">
        <f t="shared" ref="HL9" si="166">+HD9-HK9</f>
        <v>279544120.49919987</v>
      </c>
      <c r="HM9" s="65"/>
      <c r="HN9" s="66" t="str">
        <f t="shared" ref="HN9" si="167">+A9</f>
        <v>09-Fontibón</v>
      </c>
      <c r="HO9" s="173">
        <f t="shared" ref="HO9" si="168">+J9</f>
        <v>1700543830</v>
      </c>
      <c r="HP9" s="173">
        <f t="shared" ref="HP9" si="169">+HK9</f>
        <v>1420999709.5008001</v>
      </c>
      <c r="HQ9" s="174">
        <f t="shared" ref="HQ9" si="170">+HP9/HO9</f>
        <v>0.83561486886274505</v>
      </c>
      <c r="HR9" s="68">
        <f t="shared" ref="HR9" si="171">+HO9-HP9</f>
        <v>279544120.49919987</v>
      </c>
      <c r="HS9" s="68">
        <f t="shared" ref="HS9" si="172">+HR9*0.06</f>
        <v>16772647.229951991</v>
      </c>
      <c r="HT9" s="69">
        <f t="shared" ref="HT9" si="173">+HR9-HS9</f>
        <v>262771473.26924789</v>
      </c>
      <c r="HU9" s="70">
        <f t="shared" ref="HU9" si="174">+HT9/118790</f>
        <v>2212.0672890752412</v>
      </c>
      <c r="HV9" s="149">
        <v>1</v>
      </c>
      <c r="HW9" s="150" t="s">
        <v>109</v>
      </c>
      <c r="HX9" s="71"/>
      <c r="HY9" s="70"/>
      <c r="HZ9" s="70"/>
      <c r="IA9" s="69"/>
      <c r="IB9" s="69"/>
      <c r="IC9" s="67"/>
    </row>
    <row r="10" spans="1:648" s="91" customFormat="1" ht="30.75" customHeight="1">
      <c r="A10" s="73" t="s">
        <v>104</v>
      </c>
      <c r="B10" s="147" t="e">
        <f>SUM(#REF!)</f>
        <v>#REF!</v>
      </c>
      <c r="C10" s="74"/>
      <c r="D10" s="147">
        <f>SUM(D9:D9)</f>
        <v>1643</v>
      </c>
      <c r="E10" s="147">
        <f>SUM(E9:E9)</f>
        <v>4744</v>
      </c>
      <c r="F10" s="147">
        <f>SUM(F9:F9)</f>
        <v>5142</v>
      </c>
      <c r="G10" s="147">
        <f>SUM(G9:G9)</f>
        <v>0</v>
      </c>
      <c r="H10" s="147">
        <f>SUM(H9:H9)</f>
        <v>11529</v>
      </c>
      <c r="I10" s="74"/>
      <c r="J10" s="76">
        <f t="shared" ref="J10:AD10" si="175">SUM(J9:J9)</f>
        <v>1700543830</v>
      </c>
      <c r="K10" s="76">
        <f t="shared" si="175"/>
        <v>1360435064</v>
      </c>
      <c r="L10" s="76">
        <f t="shared" si="175"/>
        <v>340108766</v>
      </c>
      <c r="M10" s="76">
        <f t="shared" si="175"/>
        <v>850271915</v>
      </c>
      <c r="N10" s="76">
        <f t="shared" si="175"/>
        <v>466</v>
      </c>
      <c r="O10" s="76">
        <f t="shared" si="175"/>
        <v>43984</v>
      </c>
      <c r="P10" s="76">
        <f t="shared" si="175"/>
        <v>850271915</v>
      </c>
      <c r="Q10" s="76">
        <f t="shared" si="175"/>
        <v>510163149</v>
      </c>
      <c r="R10" s="76">
        <f t="shared" si="175"/>
        <v>712</v>
      </c>
      <c r="S10" s="76">
        <f t="shared" si="175"/>
        <v>44054</v>
      </c>
      <c r="T10" s="76">
        <f t="shared" si="175"/>
        <v>510163149</v>
      </c>
      <c r="U10" s="76">
        <f t="shared" si="175"/>
        <v>255081574.5</v>
      </c>
      <c r="V10" s="76">
        <f t="shared" si="175"/>
        <v>0</v>
      </c>
      <c r="W10" s="76">
        <f t="shared" si="175"/>
        <v>0</v>
      </c>
      <c r="X10" s="76">
        <f t="shared" si="175"/>
        <v>0</v>
      </c>
      <c r="Y10" s="76">
        <f t="shared" si="175"/>
        <v>85027191.5</v>
      </c>
      <c r="Z10" s="76">
        <f t="shared" si="175"/>
        <v>0</v>
      </c>
      <c r="AA10" s="76">
        <f t="shared" si="175"/>
        <v>0</v>
      </c>
      <c r="AB10" s="76">
        <f t="shared" si="175"/>
        <v>0</v>
      </c>
      <c r="AC10" s="76">
        <f t="shared" si="175"/>
        <v>1360435064</v>
      </c>
      <c r="AD10" s="76">
        <f t="shared" si="175"/>
        <v>340108766</v>
      </c>
      <c r="AE10" s="77"/>
      <c r="AF10" s="75">
        <f>SUM(AF9:AF9)</f>
        <v>1643</v>
      </c>
      <c r="AG10" s="76" t="e">
        <f>SUM(#REF!)</f>
        <v>#REF!</v>
      </c>
      <c r="AH10" s="76">
        <f>SUM(AH9:AH9)</f>
        <v>190867310</v>
      </c>
      <c r="AI10" s="76" t="e">
        <f>SUM(#REF!)</f>
        <v>#REF!</v>
      </c>
      <c r="AJ10" s="75">
        <f t="shared" ref="AJ10:AV10" si="176">SUM(AJ9:AJ9)</f>
        <v>0</v>
      </c>
      <c r="AK10" s="76">
        <f t="shared" si="176"/>
        <v>0</v>
      </c>
      <c r="AL10" s="75">
        <f t="shared" si="176"/>
        <v>0</v>
      </c>
      <c r="AM10" s="76">
        <f t="shared" si="176"/>
        <v>0</v>
      </c>
      <c r="AN10" s="75">
        <f t="shared" si="176"/>
        <v>0</v>
      </c>
      <c r="AO10" s="76">
        <f t="shared" si="176"/>
        <v>0</v>
      </c>
      <c r="AP10" s="75">
        <f t="shared" si="176"/>
        <v>0</v>
      </c>
      <c r="AQ10" s="76">
        <f t="shared" si="176"/>
        <v>0</v>
      </c>
      <c r="AR10" s="76">
        <f t="shared" si="176"/>
        <v>0</v>
      </c>
      <c r="AS10" s="76">
        <f t="shared" si="176"/>
        <v>0</v>
      </c>
      <c r="AT10" s="76">
        <f t="shared" si="176"/>
        <v>190867310</v>
      </c>
      <c r="AU10" s="76">
        <f t="shared" si="176"/>
        <v>11452038.6</v>
      </c>
      <c r="AV10" s="76">
        <f t="shared" si="176"/>
        <v>202319348.59999999</v>
      </c>
      <c r="AW10" s="78">
        <f t="shared" si="23"/>
        <v>0.14871665245464447</v>
      </c>
      <c r="AX10" s="76">
        <f>SUM(AX9:AX9)</f>
        <v>0</v>
      </c>
      <c r="AY10" s="78">
        <f>SUM(AY9:AY9)</f>
        <v>0</v>
      </c>
      <c r="AZ10" s="76">
        <f>SUM(AZ9:AZ9)</f>
        <v>202319348.59999999</v>
      </c>
      <c r="BA10" s="79"/>
      <c r="BB10" s="76">
        <f t="shared" ref="BB10:BP10" si="177">SUM(BB9:BB9)</f>
        <v>1700543830</v>
      </c>
      <c r="BC10" s="75">
        <f t="shared" si="177"/>
        <v>1643</v>
      </c>
      <c r="BD10" s="76">
        <f t="shared" si="177"/>
        <v>190867310</v>
      </c>
      <c r="BE10" s="75">
        <f t="shared" si="177"/>
        <v>0</v>
      </c>
      <c r="BF10" s="76">
        <f t="shared" si="177"/>
        <v>0</v>
      </c>
      <c r="BG10" s="75">
        <f t="shared" si="177"/>
        <v>0</v>
      </c>
      <c r="BH10" s="76">
        <f t="shared" si="177"/>
        <v>0</v>
      </c>
      <c r="BI10" s="75">
        <f t="shared" si="177"/>
        <v>0</v>
      </c>
      <c r="BJ10" s="76">
        <f t="shared" si="177"/>
        <v>0</v>
      </c>
      <c r="BK10" s="75">
        <f t="shared" si="177"/>
        <v>0</v>
      </c>
      <c r="BL10" s="76">
        <f t="shared" si="177"/>
        <v>0</v>
      </c>
      <c r="BM10" s="76">
        <f t="shared" si="177"/>
        <v>0</v>
      </c>
      <c r="BN10" s="76">
        <f t="shared" si="177"/>
        <v>0</v>
      </c>
      <c r="BO10" s="76">
        <f t="shared" si="177"/>
        <v>11452038.6</v>
      </c>
      <c r="BP10" s="76">
        <f t="shared" si="177"/>
        <v>202319348.59999999</v>
      </c>
      <c r="BQ10" s="78">
        <f>+BP10/K10</f>
        <v>0.14871665245464447</v>
      </c>
      <c r="BR10" s="76">
        <f>SUM(BR9:BR9)</f>
        <v>0</v>
      </c>
      <c r="BS10" s="78">
        <f>+BR10/L10</f>
        <v>0</v>
      </c>
      <c r="BT10" s="76">
        <f>SUM(BT9:BT9)</f>
        <v>202319348.59999999</v>
      </c>
      <c r="BU10" s="78">
        <f t="shared" si="45"/>
        <v>0.23794664392743115</v>
      </c>
      <c r="BV10" s="85">
        <f>+BT10/J10</f>
        <v>0.11897332196371557</v>
      </c>
      <c r="BW10" s="76">
        <f>SUM(BW9:BW9)</f>
        <v>1700543829.8810267</v>
      </c>
      <c r="BX10" s="81"/>
      <c r="BY10" s="82">
        <f>SUM(BY9:BY9)</f>
        <v>4744</v>
      </c>
      <c r="BZ10" s="76" t="e">
        <f>SUM(#REF!)</f>
        <v>#REF!</v>
      </c>
      <c r="CA10" s="76">
        <f>SUM(CA9:CA9)</f>
        <v>550983435.67999995</v>
      </c>
      <c r="CB10" s="76" t="e">
        <f>SUM(#REF!)</f>
        <v>#REF!</v>
      </c>
      <c r="CC10" s="82">
        <f t="shared" ref="CC10:CO10" si="178">SUM(CC9:CC9)</f>
        <v>0</v>
      </c>
      <c r="CD10" s="76">
        <f t="shared" si="178"/>
        <v>0</v>
      </c>
      <c r="CE10" s="82">
        <f t="shared" si="178"/>
        <v>0</v>
      </c>
      <c r="CF10" s="76">
        <f t="shared" si="178"/>
        <v>0</v>
      </c>
      <c r="CG10" s="82">
        <f t="shared" si="178"/>
        <v>60</v>
      </c>
      <c r="CH10" s="76">
        <f t="shared" si="178"/>
        <v>222000</v>
      </c>
      <c r="CI10" s="82">
        <f t="shared" si="178"/>
        <v>0</v>
      </c>
      <c r="CJ10" s="76">
        <f t="shared" si="178"/>
        <v>0</v>
      </c>
      <c r="CK10" s="76">
        <f t="shared" si="178"/>
        <v>0</v>
      </c>
      <c r="CL10" s="76">
        <f t="shared" si="178"/>
        <v>222000</v>
      </c>
      <c r="CM10" s="76">
        <f t="shared" si="178"/>
        <v>551205435.67999995</v>
      </c>
      <c r="CN10" s="76">
        <f t="shared" si="178"/>
        <v>33072326.140799996</v>
      </c>
      <c r="CO10" s="76">
        <f t="shared" si="178"/>
        <v>584277761.82079995</v>
      </c>
      <c r="CP10" s="78">
        <f t="shared" si="60"/>
        <v>0.42947861113112262</v>
      </c>
      <c r="CQ10" s="76">
        <f>SUM(CQ9:CQ9)</f>
        <v>0</v>
      </c>
      <c r="CR10" s="78">
        <f t="shared" si="61"/>
        <v>0</v>
      </c>
      <c r="CS10" s="76">
        <f>SUM(CS9:CS9)</f>
        <v>584277761.82079995</v>
      </c>
      <c r="CT10" s="83"/>
      <c r="CU10" s="76">
        <f t="shared" ref="CU10:DI10" si="179">SUM(CU9:CU9)</f>
        <v>1700543830</v>
      </c>
      <c r="CV10" s="75">
        <f t="shared" si="179"/>
        <v>6387</v>
      </c>
      <c r="CW10" s="76">
        <f t="shared" si="179"/>
        <v>754407070</v>
      </c>
      <c r="CX10" s="75">
        <f t="shared" si="179"/>
        <v>0</v>
      </c>
      <c r="CY10" s="76">
        <f t="shared" si="179"/>
        <v>0</v>
      </c>
      <c r="CZ10" s="75">
        <f t="shared" si="179"/>
        <v>0</v>
      </c>
      <c r="DA10" s="76">
        <f t="shared" si="179"/>
        <v>0</v>
      </c>
      <c r="DB10" s="75">
        <f t="shared" si="179"/>
        <v>60</v>
      </c>
      <c r="DC10" s="76">
        <f t="shared" si="179"/>
        <v>222000</v>
      </c>
      <c r="DD10" s="75">
        <f t="shared" si="179"/>
        <v>0</v>
      </c>
      <c r="DE10" s="76">
        <f t="shared" si="179"/>
        <v>0</v>
      </c>
      <c r="DF10" s="76">
        <f t="shared" si="179"/>
        <v>0</v>
      </c>
      <c r="DG10" s="76">
        <f t="shared" si="179"/>
        <v>222000</v>
      </c>
      <c r="DH10" s="76">
        <f t="shared" si="179"/>
        <v>44524364.740799993</v>
      </c>
      <c r="DI10" s="76">
        <f t="shared" si="179"/>
        <v>786597110.42079997</v>
      </c>
      <c r="DJ10" s="80" t="e">
        <f>+DI10/AQ10</f>
        <v>#DIV/0!</v>
      </c>
      <c r="DK10" s="76">
        <f>SUM(DK9:DK9)</f>
        <v>0</v>
      </c>
      <c r="DL10" s="78">
        <f t="shared" ref="DL10" si="180">+BS10+CR10</f>
        <v>0</v>
      </c>
      <c r="DM10" s="76">
        <f>SUM(DM9:DM9)</f>
        <v>786597110.42079997</v>
      </c>
      <c r="DN10" s="80">
        <f t="shared" si="82"/>
        <v>0.92511242173722741</v>
      </c>
      <c r="DO10" s="80">
        <f>+DM10/CU10</f>
        <v>0.4625562108686137</v>
      </c>
      <c r="DP10" s="76">
        <f>SUM(DP9:DP9)</f>
        <v>913946719.57920003</v>
      </c>
      <c r="DQ10" s="84"/>
      <c r="DR10" s="82">
        <f>SUM(DR9:DR9)</f>
        <v>5142</v>
      </c>
      <c r="DS10" s="76" t="e">
        <f>SUM(#REF!)</f>
        <v>#REF!</v>
      </c>
      <c r="DT10" s="76">
        <f>SUM(DT9:DT9)</f>
        <v>598163718</v>
      </c>
      <c r="DU10" s="76" t="e">
        <f>SUM(#REF!)</f>
        <v>#REF!</v>
      </c>
      <c r="DV10" s="82">
        <f t="shared" ref="DV10:EH10" si="181">SUM(DV9:DV9)</f>
        <v>0</v>
      </c>
      <c r="DW10" s="76">
        <f t="shared" si="181"/>
        <v>0</v>
      </c>
      <c r="DX10" s="82">
        <f t="shared" si="181"/>
        <v>0</v>
      </c>
      <c r="DY10" s="76">
        <f t="shared" si="181"/>
        <v>0</v>
      </c>
      <c r="DZ10" s="82">
        <f t="shared" si="181"/>
        <v>89</v>
      </c>
      <c r="EA10" s="76">
        <f t="shared" si="181"/>
        <v>329300</v>
      </c>
      <c r="EB10" s="82">
        <f t="shared" si="181"/>
        <v>0</v>
      </c>
      <c r="EC10" s="76">
        <f t="shared" si="181"/>
        <v>0</v>
      </c>
      <c r="ED10" s="76">
        <f t="shared" si="181"/>
        <v>0</v>
      </c>
      <c r="EE10" s="76">
        <f t="shared" si="181"/>
        <v>329300</v>
      </c>
      <c r="EF10" s="76">
        <f t="shared" si="181"/>
        <v>598493018</v>
      </c>
      <c r="EG10" s="76">
        <f t="shared" si="181"/>
        <v>35909581.079999998</v>
      </c>
      <c r="EH10" s="76">
        <f t="shared" si="181"/>
        <v>573837953.08000004</v>
      </c>
      <c r="EI10" s="78">
        <f>+EH10/CO10</f>
        <v>0.98213211348611651</v>
      </c>
      <c r="EJ10" s="76">
        <f>SUM(EJ9:EJ9)</f>
        <v>60564646</v>
      </c>
      <c r="EK10" s="85" t="e">
        <f>SUM(#REF!)</f>
        <v>#REF!</v>
      </c>
      <c r="EL10" s="76">
        <f>SUM(EL9:EL9)</f>
        <v>634402599.08000004</v>
      </c>
      <c r="EM10" s="83"/>
      <c r="EN10" s="76">
        <f t="shared" ref="EN10:FB10" si="182">SUM(EN9:EN9)</f>
        <v>1700543830</v>
      </c>
      <c r="EO10" s="75">
        <f t="shared" si="182"/>
        <v>11529</v>
      </c>
      <c r="EP10" s="76">
        <f t="shared" si="182"/>
        <v>1352570788</v>
      </c>
      <c r="EQ10" s="75">
        <f t="shared" si="182"/>
        <v>0</v>
      </c>
      <c r="ER10" s="76">
        <f t="shared" si="182"/>
        <v>0</v>
      </c>
      <c r="ES10" s="75">
        <f t="shared" si="182"/>
        <v>0</v>
      </c>
      <c r="ET10" s="76">
        <f t="shared" si="182"/>
        <v>0</v>
      </c>
      <c r="EU10" s="75">
        <f t="shared" si="182"/>
        <v>149</v>
      </c>
      <c r="EV10" s="76">
        <f t="shared" si="182"/>
        <v>551300</v>
      </c>
      <c r="EW10" s="75">
        <f t="shared" si="182"/>
        <v>0</v>
      </c>
      <c r="EX10" s="76">
        <f t="shared" si="182"/>
        <v>0</v>
      </c>
      <c r="EY10" s="76">
        <f t="shared" si="182"/>
        <v>0</v>
      </c>
      <c r="EZ10" s="76">
        <f t="shared" si="182"/>
        <v>551300</v>
      </c>
      <c r="FA10" s="76">
        <f t="shared" si="182"/>
        <v>80433945.820799991</v>
      </c>
      <c r="FB10" s="76">
        <f t="shared" si="182"/>
        <v>1360435063.5008001</v>
      </c>
      <c r="FC10" s="80">
        <f>+FB10/K10</f>
        <v>0.99999999963305863</v>
      </c>
      <c r="FD10" s="76">
        <f>SUM(FD9:FD9)</f>
        <v>60564646</v>
      </c>
      <c r="FE10" s="78">
        <f>+FD10/L10</f>
        <v>0.1780743457814904</v>
      </c>
      <c r="FF10" s="76">
        <f>SUM(FF9:FF9)</f>
        <v>1420999709.5008001</v>
      </c>
      <c r="FG10" s="78">
        <f t="shared" si="118"/>
        <v>1.6712297377254901</v>
      </c>
      <c r="FH10" s="80">
        <f>+FF10/EN10</f>
        <v>0.83561486886274505</v>
      </c>
      <c r="FI10" s="76">
        <f>SUM(FI9:FI9)</f>
        <v>279544120.49919987</v>
      </c>
      <c r="FJ10" s="84"/>
      <c r="FK10" s="82">
        <f>SUM(FK9:FK9)</f>
        <v>0</v>
      </c>
      <c r="FL10" s="76" t="e">
        <f>SUM(#REF!)</f>
        <v>#REF!</v>
      </c>
      <c r="FM10" s="76">
        <f>SUM(FM9:FM9)</f>
        <v>0</v>
      </c>
      <c r="FN10" s="76" t="e">
        <f>SUM(#REF!)</f>
        <v>#REF!</v>
      </c>
      <c r="FO10" s="82">
        <f t="shared" ref="FO10:GA10" si="183">SUM(FO9:FO9)</f>
        <v>0</v>
      </c>
      <c r="FP10" s="76">
        <f t="shared" si="183"/>
        <v>0</v>
      </c>
      <c r="FQ10" s="82">
        <f t="shared" si="183"/>
        <v>0</v>
      </c>
      <c r="FR10" s="76">
        <f t="shared" si="183"/>
        <v>0</v>
      </c>
      <c r="FS10" s="82">
        <f t="shared" si="183"/>
        <v>0</v>
      </c>
      <c r="FT10" s="76">
        <f t="shared" si="183"/>
        <v>0</v>
      </c>
      <c r="FU10" s="82">
        <f t="shared" si="183"/>
        <v>0</v>
      </c>
      <c r="FV10" s="76">
        <f t="shared" si="183"/>
        <v>0</v>
      </c>
      <c r="FW10" s="76">
        <f t="shared" si="183"/>
        <v>0</v>
      </c>
      <c r="FX10" s="76">
        <f t="shared" si="183"/>
        <v>0</v>
      </c>
      <c r="FY10" s="76">
        <f t="shared" si="183"/>
        <v>0</v>
      </c>
      <c r="FZ10" s="76">
        <f t="shared" si="183"/>
        <v>0</v>
      </c>
      <c r="GA10" s="76">
        <f t="shared" si="183"/>
        <v>0</v>
      </c>
      <c r="GB10" s="78">
        <f t="shared" si="133"/>
        <v>0</v>
      </c>
      <c r="GC10" s="76">
        <f>SUM(GC9:GC9)</f>
        <v>0</v>
      </c>
      <c r="GD10" s="78">
        <f t="shared" si="134"/>
        <v>0</v>
      </c>
      <c r="GE10" s="76">
        <f>SUM(GE9:GE9)</f>
        <v>0</v>
      </c>
      <c r="GF10" s="83"/>
      <c r="GG10" s="76">
        <f t="shared" ref="GG10:GQ10" si="184">SUM(GG9:GG9)</f>
        <v>1700543830</v>
      </c>
      <c r="GH10" s="75">
        <f t="shared" si="184"/>
        <v>11529</v>
      </c>
      <c r="GI10" s="76">
        <f t="shared" si="184"/>
        <v>1352570788</v>
      </c>
      <c r="GJ10" s="75">
        <f t="shared" si="184"/>
        <v>0</v>
      </c>
      <c r="GK10" s="76">
        <f t="shared" si="184"/>
        <v>0</v>
      </c>
      <c r="GL10" s="75">
        <f t="shared" si="184"/>
        <v>0</v>
      </c>
      <c r="GM10" s="76">
        <f t="shared" si="184"/>
        <v>0</v>
      </c>
      <c r="GN10" s="75">
        <f t="shared" si="184"/>
        <v>149</v>
      </c>
      <c r="GO10" s="76">
        <f t="shared" si="184"/>
        <v>551300</v>
      </c>
      <c r="GP10" s="75">
        <f t="shared" si="184"/>
        <v>0</v>
      </c>
      <c r="GQ10" s="76">
        <f t="shared" si="184"/>
        <v>0</v>
      </c>
      <c r="GR10" s="76" t="e">
        <f>SUM(#REF!)</f>
        <v>#REF!</v>
      </c>
      <c r="GS10" s="76">
        <f>SUM(GS9:GS9)</f>
        <v>551300</v>
      </c>
      <c r="GT10" s="76">
        <f>SUM(GT9:GT9)</f>
        <v>80433945.820799991</v>
      </c>
      <c r="GU10" s="76">
        <f>SUM(GU9:GU9)</f>
        <v>1360435063.5008001</v>
      </c>
      <c r="GV10" s="78">
        <f t="shared" si="151"/>
        <v>0.99999999963305863</v>
      </c>
      <c r="GW10" s="76">
        <f>SUM(GW9:GW9)</f>
        <v>60564646</v>
      </c>
      <c r="GX10" s="171">
        <f t="shared" ref="GX10" si="185">+FE10+GD10</f>
        <v>0.1780743457814904</v>
      </c>
      <c r="GY10" s="76">
        <f>SUM(GY9:GY9)</f>
        <v>1420999709.5008001</v>
      </c>
      <c r="GZ10" s="78">
        <f t="shared" si="155"/>
        <v>1.6712297377254901</v>
      </c>
      <c r="HA10" s="80">
        <f t="shared" ref="HA10" si="186">+GY10/GG10</f>
        <v>0.83561486886274505</v>
      </c>
      <c r="HB10" s="76">
        <f>SUM(HB9:HB9)</f>
        <v>279544120.49919987</v>
      </c>
      <c r="HC10" s="86"/>
      <c r="HD10" s="76">
        <f t="shared" ref="HD10:HL10" si="187">SUM(HD9:HD9)</f>
        <v>1700543830</v>
      </c>
      <c r="HE10" s="76">
        <f t="shared" si="187"/>
        <v>1360435064</v>
      </c>
      <c r="HF10" s="76">
        <f t="shared" si="187"/>
        <v>1360435063.5008001</v>
      </c>
      <c r="HG10" s="76">
        <f t="shared" si="187"/>
        <v>0.49919986724853516</v>
      </c>
      <c r="HH10" s="76">
        <f t="shared" si="187"/>
        <v>340108766</v>
      </c>
      <c r="HI10" s="76">
        <f t="shared" si="187"/>
        <v>60564646</v>
      </c>
      <c r="HJ10" s="76">
        <f t="shared" si="187"/>
        <v>279544120</v>
      </c>
      <c r="HK10" s="76">
        <f t="shared" si="187"/>
        <v>1420999709.5008001</v>
      </c>
      <c r="HL10" s="76">
        <f t="shared" si="187"/>
        <v>279544120.49919987</v>
      </c>
      <c r="HM10" s="77"/>
      <c r="HN10" s="148" t="s">
        <v>104</v>
      </c>
      <c r="HO10" s="76">
        <f>SUM(HO9:HO9)</f>
        <v>1700543830</v>
      </c>
      <c r="HP10" s="76">
        <f>SUM(HP9:HP9)</f>
        <v>1420999709.5008001</v>
      </c>
      <c r="HQ10" s="76"/>
      <c r="HR10" s="76">
        <f>SUM(HR9:HR9)</f>
        <v>279544120.49919987</v>
      </c>
      <c r="HS10" s="76">
        <f>SUM(HS9:HS9)</f>
        <v>16772647.229951991</v>
      </c>
      <c r="HT10" s="76">
        <f>SUM(HT9:HT9)</f>
        <v>262771473.26924789</v>
      </c>
      <c r="HU10" s="82">
        <f>SUM(HU9:HU9)</f>
        <v>2212.0672890752412</v>
      </c>
      <c r="HV10" s="82">
        <f>SUM(HV9:HV9)</f>
        <v>1</v>
      </c>
      <c r="HW10" s="76"/>
      <c r="HX10" s="90"/>
      <c r="HY10" s="89" t="e">
        <f>SUM(#REF!)</f>
        <v>#REF!</v>
      </c>
      <c r="HZ10" s="89" t="e">
        <f>SUM(#REF!)</f>
        <v>#REF!</v>
      </c>
      <c r="IA10" s="88" t="e">
        <f t="shared" ref="IA10" si="188">+HY10*118790</f>
        <v>#REF!</v>
      </c>
      <c r="IB10" s="88" t="e">
        <f>SUM(#REF!)</f>
        <v>#REF!</v>
      </c>
      <c r="IC10" s="87" t="e">
        <f t="shared" ref="IC10" si="189">+IB10/HO10</f>
        <v>#REF!</v>
      </c>
    </row>
    <row r="11" spans="1:648" ht="3.75" customHeight="1">
      <c r="D11" s="92"/>
      <c r="AD11" s="93"/>
      <c r="AE11" s="93"/>
      <c r="AF11" s="92"/>
      <c r="AH11" s="94"/>
      <c r="AI11" s="94"/>
      <c r="AJ11" s="94"/>
      <c r="AK11" s="94"/>
      <c r="AL11" s="95"/>
      <c r="AM11" s="94"/>
      <c r="AN11" s="94"/>
      <c r="AO11" s="94"/>
      <c r="AP11" s="96"/>
      <c r="AQ11" s="94"/>
      <c r="AR11" s="94"/>
      <c r="AT11" s="94"/>
      <c r="BE11" s="94"/>
      <c r="BF11" s="94"/>
      <c r="BG11" s="95"/>
      <c r="BH11" s="94"/>
      <c r="BI11" s="94"/>
      <c r="BJ11" s="94"/>
      <c r="BK11" s="96"/>
      <c r="BL11" s="94"/>
      <c r="BM11" s="94"/>
      <c r="BY11" s="94"/>
      <c r="BZ11" s="94"/>
      <c r="CA11" s="97"/>
      <c r="CC11" s="94"/>
      <c r="CD11" s="94"/>
      <c r="CE11" s="95"/>
      <c r="CF11" s="94"/>
      <c r="CG11" s="94"/>
      <c r="CH11" s="94"/>
      <c r="CI11" s="94"/>
      <c r="CJ11" s="94"/>
      <c r="CK11" s="94"/>
      <c r="CL11" s="94"/>
      <c r="CM11" s="94"/>
      <c r="CN11" s="94"/>
      <c r="CS11" s="94"/>
      <c r="CX11" s="94"/>
      <c r="CY11" s="94"/>
      <c r="CZ11" s="95"/>
      <c r="DA11" s="94"/>
      <c r="DB11" s="94"/>
      <c r="DC11" s="94"/>
      <c r="DD11" s="94"/>
      <c r="DE11" s="94"/>
      <c r="DF11" s="94"/>
      <c r="DR11" s="94"/>
      <c r="DS11" s="94"/>
      <c r="DT11" s="97"/>
      <c r="DV11" s="94"/>
      <c r="DW11" s="94"/>
      <c r="DX11" s="94"/>
      <c r="DY11" s="94"/>
      <c r="DZ11" s="94"/>
      <c r="EA11" s="94"/>
      <c r="EB11" s="94"/>
      <c r="EC11" s="94"/>
      <c r="ED11" s="94"/>
      <c r="EE11" s="94"/>
      <c r="EF11" s="94"/>
      <c r="EG11" s="94"/>
      <c r="EL11" s="94"/>
      <c r="EQ11" s="94"/>
      <c r="ER11" s="94"/>
      <c r="ES11" s="94"/>
      <c r="ET11" s="94"/>
      <c r="EU11" s="94"/>
      <c r="EV11" s="94"/>
      <c r="EW11" s="94"/>
      <c r="EX11" s="94"/>
      <c r="EY11" s="94"/>
      <c r="FK11" s="94"/>
      <c r="FL11" s="94"/>
      <c r="FM11" s="97"/>
      <c r="FO11" s="94"/>
      <c r="FP11" s="94"/>
      <c r="FQ11" s="94"/>
      <c r="FR11" s="94"/>
      <c r="FS11" s="94"/>
      <c r="FT11" s="94"/>
      <c r="FU11" s="94"/>
      <c r="FV11" s="94"/>
      <c r="FW11" s="94"/>
      <c r="FX11" s="94"/>
      <c r="FY11" s="94"/>
      <c r="FZ11" s="94"/>
      <c r="GE11" s="94"/>
      <c r="GJ11" s="94"/>
      <c r="GK11" s="94"/>
      <c r="GL11" s="94"/>
      <c r="GM11" s="94"/>
      <c r="GN11" s="94"/>
      <c r="GO11" s="94"/>
      <c r="GP11" s="94"/>
      <c r="GQ11" s="94"/>
      <c r="GR11" s="94"/>
      <c r="HU11" s="98"/>
      <c r="HW11"/>
      <c r="HY11" s="99"/>
    </row>
    <row r="12" spans="1:648" s="104" customFormat="1" ht="24">
      <c r="A12" s="100" t="s">
        <v>105</v>
      </c>
      <c r="B12" s="101"/>
      <c r="C12" s="102"/>
      <c r="D12" s="103"/>
      <c r="I12" s="102"/>
      <c r="AF12" s="103"/>
      <c r="AP12" s="102"/>
      <c r="AS12" s="105"/>
      <c r="AU12" s="105"/>
      <c r="AV12" s="105"/>
      <c r="AW12" s="105"/>
      <c r="AX12" s="102"/>
      <c r="AY12" s="102"/>
      <c r="AZ12" s="105"/>
      <c r="BB12" s="102"/>
      <c r="BC12" s="102"/>
      <c r="BD12" s="102"/>
      <c r="BK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CL12" s="106"/>
      <c r="CO12" s="105"/>
      <c r="CP12" s="107"/>
      <c r="CQ12" s="102"/>
      <c r="CR12" s="102"/>
      <c r="CS12" s="108"/>
      <c r="CU12" s="102"/>
      <c r="CV12" s="102"/>
      <c r="CW12" s="102"/>
      <c r="DG12" s="102"/>
      <c r="DH12" s="102"/>
      <c r="DI12" s="102"/>
      <c r="DJ12" s="102"/>
      <c r="DK12" s="102"/>
      <c r="DL12" s="102"/>
      <c r="DM12" s="102"/>
      <c r="DN12" s="102"/>
      <c r="DO12" s="102"/>
      <c r="DP12" s="102"/>
      <c r="DR12" s="109"/>
      <c r="DS12" s="109"/>
      <c r="DT12" s="108"/>
      <c r="EE12" s="106"/>
      <c r="EH12" s="110"/>
      <c r="EI12" s="105"/>
      <c r="EJ12" s="102"/>
      <c r="EK12" s="102"/>
      <c r="EN12" s="102"/>
      <c r="EO12" s="102"/>
      <c r="EP12" s="102"/>
      <c r="EZ12" s="102"/>
      <c r="FA12" s="102"/>
      <c r="FB12" s="111"/>
      <c r="FC12" s="102"/>
      <c r="FD12" s="102"/>
      <c r="FE12" s="102"/>
      <c r="FF12" s="102"/>
      <c r="FG12" s="102"/>
      <c r="FH12" s="102"/>
      <c r="GA12" s="105"/>
      <c r="GB12" s="105"/>
      <c r="GC12" s="102"/>
      <c r="GD12" s="102"/>
      <c r="GG12" s="102"/>
      <c r="GH12" s="102"/>
      <c r="GI12" s="102"/>
      <c r="GS12" s="102"/>
      <c r="GT12" s="102"/>
      <c r="GU12" s="102"/>
      <c r="GV12" s="102"/>
      <c r="GW12" s="102"/>
      <c r="GX12" s="102"/>
      <c r="GY12" s="102"/>
      <c r="GZ12" s="102"/>
      <c r="HA12" s="102"/>
      <c r="HI12" s="102"/>
      <c r="HJ12" s="102"/>
      <c r="HK12" s="102"/>
      <c r="HL12" s="102"/>
      <c r="HM12" s="102"/>
      <c r="HN12" s="200" t="s">
        <v>106</v>
      </c>
      <c r="HO12" s="200"/>
      <c r="HP12" s="200"/>
      <c r="HQ12" s="200"/>
      <c r="HR12" s="200"/>
      <c r="HS12" s="200"/>
      <c r="HT12" s="200"/>
      <c r="HU12" s="200"/>
      <c r="HV12" s="200"/>
      <c r="HW12" s="200"/>
      <c r="HX12" s="112"/>
      <c r="HY12" s="113"/>
      <c r="HZ12" s="112"/>
      <c r="IA12" s="112"/>
    </row>
    <row r="13" spans="1:648" s="169" customFormat="1" ht="34.5" customHeight="1">
      <c r="A13" s="100" t="s">
        <v>107</v>
      </c>
      <c r="B13" s="114">
        <v>44077</v>
      </c>
      <c r="C13" s="156"/>
      <c r="D13" s="157"/>
      <c r="E13" s="158"/>
      <c r="F13" s="159"/>
      <c r="G13" s="159"/>
      <c r="H13" s="151"/>
      <c r="I13" s="160"/>
      <c r="J13" s="152"/>
      <c r="K13" s="152"/>
      <c r="L13" s="152"/>
      <c r="M13" s="159"/>
      <c r="N13" s="159"/>
      <c r="O13" s="159"/>
      <c r="P13" s="159"/>
      <c r="Q13" s="159"/>
      <c r="R13" s="159"/>
      <c r="S13" s="159"/>
      <c r="T13" s="161"/>
      <c r="U13" s="159"/>
      <c r="V13" s="159"/>
      <c r="W13" s="159"/>
      <c r="X13" s="159"/>
      <c r="Y13" s="159"/>
      <c r="Z13" s="159"/>
      <c r="AA13" s="159"/>
      <c r="AB13" s="159"/>
      <c r="AC13" s="159"/>
      <c r="AD13" s="159"/>
      <c r="AE13" s="159"/>
      <c r="AF13" s="157"/>
      <c r="AG13" s="159"/>
      <c r="AH13" s="159"/>
      <c r="AI13" s="159"/>
      <c r="AJ13" s="159"/>
      <c r="AK13" s="159"/>
      <c r="AL13" s="159"/>
      <c r="AM13" s="159"/>
      <c r="AN13" s="159"/>
      <c r="AO13" s="159"/>
      <c r="AP13" s="162"/>
      <c r="AQ13" s="159"/>
      <c r="AR13" s="159"/>
      <c r="AS13" s="153"/>
      <c r="AT13" s="159"/>
      <c r="AU13" s="154"/>
      <c r="AV13" s="154"/>
      <c r="AW13" s="154"/>
      <c r="AX13" s="162"/>
      <c r="AY13" s="162"/>
      <c r="AZ13" s="153"/>
      <c r="BA13" s="159"/>
      <c r="BB13" s="162"/>
      <c r="BC13" s="162"/>
      <c r="BD13" s="162"/>
      <c r="BE13" s="159"/>
      <c r="BF13" s="159"/>
      <c r="BG13" s="159"/>
      <c r="BH13" s="159"/>
      <c r="BI13" s="159"/>
      <c r="BJ13" s="159"/>
      <c r="BK13" s="162"/>
      <c r="BL13" s="159"/>
      <c r="BM13" s="159"/>
      <c r="BN13" s="162"/>
      <c r="BO13" s="162"/>
      <c r="BP13" s="162"/>
      <c r="BQ13" s="162"/>
      <c r="BR13" s="162"/>
      <c r="BS13" s="162"/>
      <c r="BT13" s="162"/>
      <c r="BU13" s="162"/>
      <c r="BV13" s="162"/>
      <c r="BW13" s="162"/>
      <c r="BX13" s="162"/>
      <c r="BY13" s="159"/>
      <c r="BZ13" s="159"/>
      <c r="CA13" s="159"/>
      <c r="CB13" s="159"/>
      <c r="CC13" s="159"/>
      <c r="CD13" s="159"/>
      <c r="CE13" s="159"/>
      <c r="CF13" s="159"/>
      <c r="CG13" s="159"/>
      <c r="CH13" s="159"/>
      <c r="CI13" s="159"/>
      <c r="CJ13" s="159"/>
      <c r="CK13" s="159"/>
      <c r="CL13" s="161"/>
      <c r="CM13" s="159"/>
      <c r="CN13" s="159"/>
      <c r="CO13" s="154"/>
      <c r="CP13" s="154"/>
      <c r="CQ13" s="162"/>
      <c r="CR13" s="162"/>
      <c r="CS13" s="154"/>
      <c r="CT13" s="159"/>
      <c r="CU13" s="162"/>
      <c r="CV13" s="162"/>
      <c r="CW13" s="162"/>
      <c r="CX13" s="159"/>
      <c r="CY13" s="159"/>
      <c r="CZ13" s="159"/>
      <c r="DA13" s="159"/>
      <c r="DB13" s="159"/>
      <c r="DC13" s="159"/>
      <c r="DD13" s="159"/>
      <c r="DE13" s="159"/>
      <c r="DF13" s="159"/>
      <c r="DG13" s="162"/>
      <c r="DH13" s="162"/>
      <c r="DI13" s="163"/>
      <c r="DJ13" s="162"/>
      <c r="DK13" s="164"/>
      <c r="DL13" s="162"/>
      <c r="DM13" s="164"/>
      <c r="DN13" s="162"/>
      <c r="DO13" s="162"/>
      <c r="DP13" s="163"/>
      <c r="DQ13" s="159"/>
      <c r="DR13" s="159"/>
      <c r="DS13" s="159"/>
      <c r="DT13" s="165"/>
      <c r="DU13" s="159"/>
      <c r="DV13" s="159"/>
      <c r="DW13" s="159"/>
      <c r="DX13" s="159"/>
      <c r="DY13" s="159"/>
      <c r="DZ13" s="159"/>
      <c r="EA13" s="159"/>
      <c r="EB13" s="159"/>
      <c r="EC13" s="159"/>
      <c r="ED13" s="159"/>
      <c r="EE13" s="153"/>
      <c r="EF13" s="159"/>
      <c r="EG13" s="159"/>
      <c r="EH13" s="154"/>
      <c r="EI13" s="154"/>
      <c r="EJ13" s="162"/>
      <c r="EK13" s="162"/>
      <c r="EL13" s="159"/>
      <c r="EM13" s="159"/>
      <c r="EN13" s="162"/>
      <c r="EO13" s="162"/>
      <c r="EP13" s="162"/>
      <c r="EQ13" s="159"/>
      <c r="ER13" s="159"/>
      <c r="ES13" s="159"/>
      <c r="ET13" s="159"/>
      <c r="EU13" s="159"/>
      <c r="EV13" s="159"/>
      <c r="EW13" s="159"/>
      <c r="EX13" s="159"/>
      <c r="EY13" s="159"/>
      <c r="EZ13" s="162"/>
      <c r="FA13" s="162"/>
      <c r="FB13" s="163"/>
      <c r="FC13" s="162"/>
      <c r="FD13" s="164"/>
      <c r="FE13" s="162"/>
      <c r="FF13" s="164"/>
      <c r="FG13" s="162"/>
      <c r="FH13" s="162"/>
      <c r="FI13" s="161"/>
      <c r="FJ13" s="159"/>
      <c r="FK13" s="159"/>
      <c r="FL13" s="159"/>
      <c r="FM13" s="159"/>
      <c r="FN13" s="159"/>
      <c r="FO13" s="159"/>
      <c r="FP13" s="159"/>
      <c r="FQ13" s="159"/>
      <c r="FR13" s="159"/>
      <c r="FS13" s="159"/>
      <c r="FT13" s="159"/>
      <c r="FU13" s="159"/>
      <c r="FV13" s="159"/>
      <c r="FW13" s="159"/>
      <c r="FX13" s="159"/>
      <c r="FY13" s="159"/>
      <c r="FZ13" s="159"/>
      <c r="GA13" s="154"/>
      <c r="GB13" s="154"/>
      <c r="GC13" s="162"/>
      <c r="GD13" s="162"/>
      <c r="GE13" s="159"/>
      <c r="GF13" s="159"/>
      <c r="GG13" s="162"/>
      <c r="GH13" s="162"/>
      <c r="GI13" s="162"/>
      <c r="GJ13" s="159"/>
      <c r="GK13" s="159"/>
      <c r="GL13" s="159"/>
      <c r="GM13" s="159"/>
      <c r="GN13" s="159"/>
      <c r="GO13" s="159"/>
      <c r="GP13" s="159"/>
      <c r="GQ13" s="159"/>
      <c r="GR13" s="159"/>
      <c r="GS13" s="162"/>
      <c r="GT13" s="162"/>
      <c r="GU13" s="163"/>
      <c r="GV13" s="162"/>
      <c r="GW13" s="166"/>
      <c r="GX13" s="164"/>
      <c r="GY13" s="164"/>
      <c r="GZ13" s="164"/>
      <c r="HA13" s="164"/>
      <c r="HB13" s="161"/>
      <c r="HC13" s="159"/>
      <c r="HD13" s="152"/>
      <c r="HE13" s="155"/>
      <c r="HF13" s="155"/>
      <c r="HG13" s="152"/>
      <c r="HH13" s="155"/>
      <c r="HI13" s="162"/>
      <c r="HJ13" s="162"/>
      <c r="HK13" s="162"/>
      <c r="HL13" s="167"/>
      <c r="HM13" s="167"/>
      <c r="HN13" s="162"/>
      <c r="HO13" s="162"/>
      <c r="HP13" s="162"/>
      <c r="HQ13" s="162"/>
      <c r="HR13" s="162"/>
      <c r="HS13" s="162"/>
      <c r="HT13" s="162"/>
      <c r="HU13" s="162"/>
      <c r="HV13" s="162"/>
      <c r="HW13" s="162"/>
      <c r="HX13" s="168"/>
      <c r="HY13" s="168"/>
      <c r="HZ13" s="168"/>
      <c r="IA13" s="168"/>
      <c r="IB13" s="159"/>
      <c r="IC13" s="159"/>
      <c r="ID13" s="159"/>
      <c r="IE13" s="159"/>
      <c r="IF13" s="159"/>
      <c r="IG13" s="159"/>
      <c r="IH13" s="159"/>
      <c r="II13" s="159"/>
      <c r="IJ13" s="159"/>
      <c r="IK13" s="159"/>
      <c r="IL13" s="159"/>
    </row>
    <row r="14" spans="1:648" ht="24">
      <c r="D14" s="117"/>
      <c r="H14" s="118"/>
      <c r="I14" s="119"/>
      <c r="J14" s="120"/>
      <c r="K14" s="120"/>
      <c r="L14" s="120"/>
      <c r="AF14" s="117"/>
      <c r="BB14" s="2"/>
      <c r="CL14" s="107"/>
      <c r="CU14" s="2"/>
      <c r="EE14" s="94"/>
      <c r="EN14" s="2"/>
      <c r="GG14" s="2"/>
      <c r="HC14"/>
      <c r="HD14" s="120"/>
      <c r="HE14" s="120"/>
      <c r="HF14" s="120"/>
      <c r="HG14" s="120"/>
      <c r="HH14" s="120"/>
    </row>
    <row r="15" spans="1:648">
      <c r="D15" s="115"/>
      <c r="H15" s="116"/>
      <c r="I15" s="121"/>
      <c r="J15" s="122"/>
      <c r="K15" s="122"/>
      <c r="L15" s="122"/>
      <c r="AF15" s="115"/>
      <c r="CA15" s="123"/>
      <c r="CB15" s="123"/>
      <c r="CL15" s="94"/>
      <c r="DT15" s="123"/>
      <c r="DU15" s="123"/>
      <c r="EE15" s="94"/>
      <c r="FM15" s="123"/>
      <c r="FN15" s="123"/>
      <c r="HD15" s="122"/>
      <c r="HE15" s="122"/>
      <c r="HF15" s="122"/>
      <c r="HG15" s="122"/>
      <c r="HH15" s="122"/>
    </row>
    <row r="16" spans="1:648" ht="21">
      <c r="D16" s="115"/>
      <c r="H16" s="118"/>
      <c r="I16" s="119"/>
      <c r="J16" s="120"/>
      <c r="K16" s="120"/>
      <c r="L16" s="120"/>
      <c r="AF16" s="115"/>
      <c r="CA16" s="124"/>
      <c r="CB16" s="124"/>
      <c r="CL16" s="125"/>
      <c r="DT16" s="124"/>
      <c r="DU16" s="124"/>
      <c r="FM16" s="124"/>
      <c r="FN16" s="124"/>
      <c r="HD16" s="120"/>
      <c r="HE16" s="120"/>
      <c r="HF16" s="120"/>
      <c r="HG16" s="120"/>
      <c r="HH16" s="120"/>
    </row>
    <row r="17" spans="1:648" ht="21">
      <c r="D17" s="115"/>
      <c r="H17" s="116"/>
      <c r="I17" s="121"/>
      <c r="J17" s="122"/>
      <c r="K17" s="122"/>
      <c r="L17" s="122"/>
      <c r="AF17" s="115"/>
      <c r="CL17" s="126"/>
      <c r="HD17" s="122"/>
      <c r="HE17" s="122"/>
      <c r="HF17" s="122"/>
      <c r="HG17" s="122"/>
      <c r="HH17" s="122"/>
    </row>
    <row r="18" spans="1:648" s="2" customFormat="1" ht="21">
      <c r="A18"/>
      <c r="B18"/>
      <c r="D18" s="115"/>
      <c r="E18"/>
      <c r="F18"/>
      <c r="G18"/>
      <c r="H18" s="118"/>
      <c r="I18" s="119"/>
      <c r="J18" s="120"/>
      <c r="K18" s="120"/>
      <c r="L18" s="120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 s="115"/>
      <c r="AG18"/>
      <c r="AH18"/>
      <c r="AI18"/>
      <c r="AJ18"/>
      <c r="AK18"/>
      <c r="AL18"/>
      <c r="AM18"/>
      <c r="AN18"/>
      <c r="AO18"/>
      <c r="AQ18"/>
      <c r="AR18"/>
      <c r="AS18"/>
      <c r="AT18"/>
      <c r="AU18"/>
      <c r="AV18"/>
      <c r="AW18"/>
      <c r="AZ18"/>
      <c r="BA18"/>
      <c r="BB18" s="3"/>
      <c r="BE18"/>
      <c r="BF18"/>
      <c r="BG18"/>
      <c r="BH18"/>
      <c r="BI18"/>
      <c r="BJ18"/>
      <c r="BL18"/>
      <c r="BM18"/>
      <c r="BY18"/>
      <c r="BZ18"/>
      <c r="CA18"/>
      <c r="CB18"/>
      <c r="CC18"/>
      <c r="CD18"/>
      <c r="CE18"/>
      <c r="CF18"/>
      <c r="CG18"/>
      <c r="CH18"/>
      <c r="CI18"/>
      <c r="CJ18"/>
      <c r="CK18" s="4"/>
      <c r="CL18" s="127"/>
      <c r="CM18" s="4"/>
      <c r="CN18" s="4"/>
      <c r="CO18"/>
      <c r="CP18"/>
      <c r="CS18" s="4"/>
      <c r="CT18"/>
      <c r="CU18" s="3"/>
      <c r="CX18"/>
      <c r="CY18"/>
      <c r="CZ18"/>
      <c r="DA18"/>
      <c r="DB18"/>
      <c r="DC18"/>
      <c r="DD18"/>
      <c r="DE18"/>
      <c r="DF18" s="4"/>
      <c r="DQ18"/>
      <c r="DR18" s="4"/>
      <c r="DS18" s="4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L18"/>
      <c r="EM18"/>
      <c r="EN18" s="3"/>
      <c r="EQ18"/>
      <c r="ER18"/>
      <c r="ES18"/>
      <c r="ET18"/>
      <c r="EU18"/>
      <c r="EV18"/>
      <c r="EW18"/>
      <c r="EX18"/>
      <c r="EY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E18"/>
      <c r="GF18"/>
      <c r="GG18" s="3"/>
      <c r="GJ18"/>
      <c r="GK18"/>
      <c r="GL18"/>
      <c r="GM18"/>
      <c r="GN18"/>
      <c r="GO18"/>
      <c r="GP18"/>
      <c r="GQ18"/>
      <c r="GR18"/>
      <c r="HB18"/>
      <c r="HC18" s="4"/>
      <c r="HD18" s="120"/>
      <c r="HE18" s="120"/>
      <c r="HF18" s="120"/>
      <c r="HG18" s="120"/>
      <c r="HH18" s="120"/>
      <c r="HX18" s="5"/>
      <c r="HY18" s="5"/>
      <c r="HZ18" s="5"/>
      <c r="IA18" s="5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  <c r="IY18"/>
      <c r="IZ18"/>
      <c r="JA18"/>
      <c r="JB18"/>
      <c r="JC18"/>
      <c r="JD18"/>
      <c r="JE18"/>
      <c r="JF18"/>
      <c r="JG18"/>
      <c r="JH18"/>
      <c r="JI18"/>
      <c r="JJ18"/>
      <c r="JK18"/>
      <c r="JL18"/>
      <c r="JM18"/>
      <c r="JN18"/>
      <c r="JO18"/>
      <c r="JP18"/>
      <c r="JQ18"/>
      <c r="JR18"/>
      <c r="JS18"/>
      <c r="JT18"/>
      <c r="JU18"/>
      <c r="JV18"/>
      <c r="JW18"/>
      <c r="JX18"/>
      <c r="JY18"/>
      <c r="JZ18"/>
      <c r="KA18"/>
      <c r="KB18"/>
      <c r="KC18"/>
      <c r="KD18"/>
      <c r="KE18"/>
      <c r="KF18"/>
      <c r="KG18"/>
      <c r="KH18"/>
      <c r="KI18"/>
      <c r="KJ18"/>
      <c r="KK18"/>
      <c r="KL18"/>
      <c r="KM18"/>
      <c r="KN18"/>
      <c r="KO18"/>
      <c r="KP18"/>
      <c r="KQ18"/>
      <c r="KR18"/>
      <c r="KS18"/>
      <c r="KT18"/>
      <c r="KU18"/>
      <c r="KV18"/>
      <c r="KW18"/>
      <c r="KX18"/>
      <c r="KY18"/>
      <c r="KZ18"/>
      <c r="LA18"/>
      <c r="LB18"/>
      <c r="LC18"/>
      <c r="LD18"/>
      <c r="LE18"/>
      <c r="LF18"/>
      <c r="LG18"/>
      <c r="LH18"/>
      <c r="LI18"/>
      <c r="LJ18"/>
      <c r="LK18"/>
      <c r="LL18"/>
      <c r="LM18"/>
      <c r="LN18"/>
      <c r="LO18"/>
      <c r="LP18"/>
      <c r="LQ18"/>
      <c r="LR18"/>
      <c r="LS18"/>
      <c r="LT18"/>
      <c r="LU18"/>
      <c r="LV18"/>
      <c r="LW18"/>
      <c r="LX18"/>
      <c r="LY18"/>
      <c r="LZ18"/>
      <c r="MA18"/>
      <c r="MB18"/>
      <c r="MC18"/>
      <c r="MD18"/>
      <c r="ME18"/>
      <c r="MF18"/>
      <c r="MG18"/>
      <c r="MH18"/>
      <c r="MI18"/>
      <c r="MJ18"/>
      <c r="MK18"/>
      <c r="ML18"/>
      <c r="MM18"/>
      <c r="MN18"/>
      <c r="MO18"/>
      <c r="MP18"/>
      <c r="MQ18"/>
      <c r="MR18"/>
      <c r="MS18"/>
      <c r="MT18"/>
      <c r="MU18"/>
      <c r="MV18"/>
      <c r="MW18"/>
      <c r="MX18"/>
      <c r="MY18"/>
      <c r="MZ18"/>
      <c r="NA18"/>
      <c r="NB18"/>
      <c r="NC18"/>
      <c r="ND18"/>
      <c r="NE18"/>
      <c r="NF18"/>
      <c r="NG18"/>
      <c r="NH18"/>
      <c r="NI18"/>
      <c r="NJ18"/>
      <c r="NK18"/>
      <c r="NL18"/>
      <c r="NM18"/>
      <c r="NN18"/>
      <c r="NO18"/>
      <c r="NP18"/>
      <c r="NQ18"/>
      <c r="NR18"/>
      <c r="NS18"/>
      <c r="NT18"/>
      <c r="NU18"/>
      <c r="NV18"/>
      <c r="NW18"/>
      <c r="NX18"/>
      <c r="NY18"/>
      <c r="NZ18"/>
      <c r="OA18"/>
      <c r="OB18"/>
      <c r="OC18"/>
      <c r="OD18"/>
      <c r="OE18"/>
      <c r="OF18"/>
      <c r="OG18"/>
      <c r="OH18"/>
      <c r="OI18"/>
      <c r="OJ18"/>
      <c r="OK18"/>
      <c r="OL18"/>
      <c r="OM18"/>
      <c r="ON18"/>
      <c r="OO18"/>
      <c r="OP18"/>
      <c r="OQ18"/>
      <c r="OR18"/>
      <c r="OS18"/>
      <c r="OT18"/>
      <c r="OU18"/>
      <c r="OV18"/>
      <c r="OW18"/>
      <c r="OX18"/>
      <c r="OY18"/>
      <c r="OZ18"/>
      <c r="PA18"/>
      <c r="PB18"/>
      <c r="PC18"/>
      <c r="PD18"/>
      <c r="PE18"/>
      <c r="PF18"/>
      <c r="PG18"/>
      <c r="PH18"/>
      <c r="PI18"/>
      <c r="PJ18"/>
      <c r="PK18"/>
      <c r="PL18"/>
      <c r="PM18"/>
      <c r="PN18"/>
      <c r="PO18"/>
      <c r="PP18"/>
      <c r="PQ18"/>
      <c r="PR18"/>
      <c r="PS18"/>
      <c r="PT18"/>
      <c r="PU18"/>
      <c r="PV18"/>
      <c r="PW18"/>
      <c r="PX18"/>
      <c r="PY18"/>
      <c r="PZ18"/>
      <c r="QA18"/>
      <c r="QB18"/>
      <c r="QC18"/>
      <c r="QD18"/>
      <c r="QE18"/>
      <c r="QF18"/>
      <c r="QG18"/>
      <c r="QH18"/>
      <c r="QI18"/>
      <c r="QJ18"/>
      <c r="QK18"/>
      <c r="QL18"/>
      <c r="QM18"/>
      <c r="QN18"/>
      <c r="QO18"/>
      <c r="QP18"/>
      <c r="QQ18"/>
      <c r="QR18"/>
      <c r="QS18"/>
      <c r="QT18"/>
      <c r="QU18"/>
      <c r="QV18"/>
      <c r="QW18"/>
      <c r="QX18"/>
      <c r="QY18"/>
      <c r="QZ18"/>
      <c r="RA18"/>
      <c r="RB18"/>
      <c r="RC18"/>
      <c r="RD18"/>
      <c r="RE18"/>
      <c r="RF18"/>
      <c r="RG18"/>
      <c r="RH18"/>
      <c r="RI18"/>
      <c r="RJ18"/>
      <c r="RK18"/>
      <c r="RL18"/>
      <c r="RM18"/>
      <c r="RN18"/>
      <c r="RO18"/>
      <c r="RP18"/>
      <c r="RQ18"/>
      <c r="RR18"/>
      <c r="RS18"/>
      <c r="RT18"/>
      <c r="RU18"/>
      <c r="RV18"/>
      <c r="RW18"/>
      <c r="RX18"/>
      <c r="RY18"/>
      <c r="RZ18"/>
      <c r="SA18"/>
      <c r="SB18"/>
      <c r="SC18"/>
      <c r="SD18"/>
      <c r="SE18"/>
      <c r="SF18"/>
      <c r="SG18"/>
      <c r="SH18"/>
      <c r="SI18"/>
      <c r="SJ18"/>
      <c r="SK18"/>
      <c r="SL18"/>
      <c r="SM18"/>
      <c r="SN18"/>
      <c r="SO18"/>
      <c r="SP18"/>
      <c r="SQ18"/>
      <c r="SR18"/>
      <c r="SS18"/>
      <c r="ST18"/>
      <c r="SU18"/>
      <c r="SV18"/>
      <c r="SW18"/>
      <c r="SX18"/>
      <c r="SY18"/>
      <c r="SZ18"/>
      <c r="TA18"/>
      <c r="TB18"/>
      <c r="TC18"/>
      <c r="TD18"/>
      <c r="TE18"/>
      <c r="TF18"/>
      <c r="TG18"/>
      <c r="TH18"/>
      <c r="TI18"/>
      <c r="TJ18"/>
      <c r="TK18"/>
      <c r="TL18"/>
      <c r="TM18"/>
      <c r="TN18"/>
      <c r="TO18"/>
      <c r="TP18"/>
      <c r="TQ18"/>
      <c r="TR18"/>
      <c r="TS18"/>
      <c r="TT18"/>
      <c r="TU18"/>
      <c r="TV18"/>
      <c r="TW18"/>
      <c r="TX18"/>
      <c r="TY18"/>
      <c r="TZ18"/>
      <c r="UA18"/>
      <c r="UB18"/>
      <c r="UC18"/>
      <c r="UD18"/>
      <c r="UE18"/>
      <c r="UF18"/>
      <c r="UG18"/>
      <c r="UH18"/>
      <c r="UI18"/>
      <c r="UJ18"/>
      <c r="UK18"/>
      <c r="UL18"/>
      <c r="UM18"/>
      <c r="UN18"/>
      <c r="UO18"/>
      <c r="UP18"/>
      <c r="UQ18"/>
      <c r="UR18"/>
      <c r="US18"/>
      <c r="UT18"/>
      <c r="UU18"/>
      <c r="UV18"/>
      <c r="UW18"/>
      <c r="UX18"/>
      <c r="UY18"/>
      <c r="UZ18"/>
      <c r="VA18"/>
      <c r="VB18"/>
      <c r="VC18"/>
      <c r="VD18"/>
      <c r="VE18"/>
      <c r="VF18"/>
      <c r="VG18"/>
      <c r="VH18"/>
      <c r="VI18"/>
      <c r="VJ18"/>
      <c r="VK18"/>
      <c r="VL18"/>
      <c r="VM18"/>
      <c r="VN18"/>
      <c r="VO18"/>
      <c r="VP18"/>
      <c r="VQ18"/>
      <c r="VR18"/>
      <c r="VS18"/>
      <c r="VT18"/>
      <c r="VU18"/>
      <c r="VV18"/>
      <c r="VW18"/>
      <c r="VX18"/>
      <c r="VY18"/>
      <c r="VZ18"/>
      <c r="WA18"/>
      <c r="WB18"/>
      <c r="WC18"/>
      <c r="WD18"/>
      <c r="WE18"/>
      <c r="WF18"/>
      <c r="WG18"/>
      <c r="WH18"/>
      <c r="WI18"/>
      <c r="WJ18"/>
      <c r="WK18"/>
      <c r="WL18"/>
      <c r="WM18"/>
      <c r="WN18"/>
      <c r="WO18"/>
      <c r="WP18"/>
      <c r="WQ18"/>
      <c r="WR18"/>
      <c r="WS18"/>
      <c r="WT18"/>
      <c r="WU18"/>
      <c r="WV18"/>
      <c r="WW18"/>
      <c r="WX18"/>
      <c r="WY18"/>
      <c r="WZ18"/>
      <c r="XA18"/>
      <c r="XB18"/>
      <c r="XC18"/>
      <c r="XD18"/>
      <c r="XE18"/>
      <c r="XF18"/>
      <c r="XG18"/>
      <c r="XH18"/>
      <c r="XI18"/>
      <c r="XJ18"/>
      <c r="XK18"/>
      <c r="XL18"/>
      <c r="XM18"/>
      <c r="XN18"/>
      <c r="XO18"/>
      <c r="XP18"/>
      <c r="XQ18"/>
      <c r="XR18"/>
      <c r="XS18"/>
      <c r="XT18"/>
      <c r="XU18"/>
      <c r="XV18"/>
      <c r="XW18"/>
      <c r="XX18"/>
    </row>
    <row r="19" spans="1:648" s="2" customFormat="1" ht="21">
      <c r="A19"/>
      <c r="B19"/>
      <c r="D19" s="115"/>
      <c r="E19"/>
      <c r="F19"/>
      <c r="G19"/>
      <c r="H19" s="116"/>
      <c r="I19" s="121"/>
      <c r="J19" s="122"/>
      <c r="K19" s="122"/>
      <c r="L19" s="122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 s="115"/>
      <c r="AG19"/>
      <c r="AH19"/>
      <c r="AI19"/>
      <c r="AJ19"/>
      <c r="AK19"/>
      <c r="AL19"/>
      <c r="AM19"/>
      <c r="AN19"/>
      <c r="AO19"/>
      <c r="AQ19"/>
      <c r="AR19"/>
      <c r="AS19"/>
      <c r="AT19"/>
      <c r="AU19"/>
      <c r="AV19"/>
      <c r="AW19"/>
      <c r="AZ19"/>
      <c r="BA19"/>
      <c r="BB19" s="3"/>
      <c r="BE19"/>
      <c r="BF19"/>
      <c r="BG19"/>
      <c r="BH19"/>
      <c r="BI19"/>
      <c r="BJ19"/>
      <c r="BL19"/>
      <c r="BM19"/>
      <c r="BY19"/>
      <c r="BZ19"/>
      <c r="CA19"/>
      <c r="CB19"/>
      <c r="CC19"/>
      <c r="CD19"/>
      <c r="CE19"/>
      <c r="CF19"/>
      <c r="CG19"/>
      <c r="CH19"/>
      <c r="CI19"/>
      <c r="CJ19"/>
      <c r="CK19" s="4"/>
      <c r="CL19" s="128"/>
      <c r="CM19" s="129"/>
      <c r="CN19" s="129"/>
      <c r="CO19"/>
      <c r="CP19"/>
      <c r="CS19" s="127"/>
      <c r="CT19"/>
      <c r="CU19" s="3"/>
      <c r="CX19"/>
      <c r="CY19"/>
      <c r="CZ19"/>
      <c r="DA19"/>
      <c r="DB19"/>
      <c r="DC19"/>
      <c r="DD19"/>
      <c r="DE19"/>
      <c r="DF19" s="4"/>
      <c r="DQ19"/>
      <c r="DR19" s="4"/>
      <c r="DS19" s="4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L19"/>
      <c r="EM19"/>
      <c r="EN19" s="3"/>
      <c r="EQ19"/>
      <c r="ER19"/>
      <c r="ES19"/>
      <c r="ET19"/>
      <c r="EU19"/>
      <c r="EV19"/>
      <c r="EW19"/>
      <c r="EX19"/>
      <c r="EY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E19"/>
      <c r="GF19"/>
      <c r="GG19" s="3"/>
      <c r="GJ19"/>
      <c r="GK19"/>
      <c r="GL19"/>
      <c r="GM19"/>
      <c r="GN19"/>
      <c r="GO19"/>
      <c r="GP19"/>
      <c r="GQ19"/>
      <c r="GR19"/>
      <c r="HB19"/>
      <c r="HC19" s="4"/>
      <c r="HD19" s="122"/>
      <c r="HE19" s="122"/>
      <c r="HF19" s="122"/>
      <c r="HG19" s="122"/>
      <c r="HH19" s="122"/>
      <c r="HX19" s="5"/>
      <c r="HY19" s="5"/>
      <c r="HZ19" s="5"/>
      <c r="IA19" s="5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  <c r="OJ19"/>
      <c r="OK19"/>
      <c r="OL19"/>
      <c r="OM19"/>
      <c r="ON19"/>
      <c r="OO19"/>
      <c r="OP19"/>
      <c r="OQ19"/>
      <c r="OR19"/>
      <c r="OS19"/>
      <c r="OT19"/>
      <c r="OU19"/>
      <c r="OV19"/>
      <c r="OW19"/>
      <c r="OX19"/>
      <c r="OY19"/>
      <c r="OZ19"/>
      <c r="PA19"/>
      <c r="PB19"/>
      <c r="PC19"/>
      <c r="PD19"/>
      <c r="PE19"/>
      <c r="PF19"/>
      <c r="PG19"/>
      <c r="PH19"/>
      <c r="PI19"/>
      <c r="PJ19"/>
      <c r="PK19"/>
      <c r="PL19"/>
      <c r="PM19"/>
      <c r="PN19"/>
      <c r="PO19"/>
      <c r="PP19"/>
      <c r="PQ19"/>
      <c r="PR19"/>
      <c r="PS19"/>
      <c r="PT19"/>
      <c r="PU19"/>
      <c r="PV19"/>
      <c r="PW19"/>
      <c r="PX19"/>
      <c r="PY19"/>
      <c r="PZ19"/>
      <c r="QA19"/>
      <c r="QB19"/>
      <c r="QC19"/>
      <c r="QD19"/>
      <c r="QE19"/>
      <c r="QF19"/>
      <c r="QG19"/>
      <c r="QH19"/>
      <c r="QI19"/>
      <c r="QJ19"/>
      <c r="QK19"/>
      <c r="QL19"/>
      <c r="QM19"/>
      <c r="QN19"/>
      <c r="QO19"/>
      <c r="QP19"/>
      <c r="QQ19"/>
      <c r="QR19"/>
      <c r="QS19"/>
      <c r="QT19"/>
      <c r="QU19"/>
      <c r="QV19"/>
      <c r="QW19"/>
      <c r="QX19"/>
      <c r="QY19"/>
      <c r="QZ19"/>
      <c r="RA19"/>
      <c r="RB19"/>
      <c r="RC19"/>
      <c r="RD19"/>
      <c r="RE19"/>
      <c r="RF19"/>
      <c r="RG19"/>
      <c r="RH19"/>
      <c r="RI19"/>
      <c r="RJ19"/>
      <c r="RK19"/>
      <c r="RL19"/>
      <c r="RM19"/>
      <c r="RN19"/>
      <c r="RO19"/>
      <c r="RP19"/>
      <c r="RQ19"/>
      <c r="RR19"/>
      <c r="RS19"/>
      <c r="RT19"/>
      <c r="RU19"/>
      <c r="RV19"/>
      <c r="RW19"/>
      <c r="RX19"/>
      <c r="RY19"/>
      <c r="RZ19"/>
      <c r="SA19"/>
      <c r="SB19"/>
      <c r="SC19"/>
      <c r="SD19"/>
      <c r="SE19"/>
      <c r="SF19"/>
      <c r="SG19"/>
      <c r="SH19"/>
      <c r="SI19"/>
      <c r="SJ19"/>
      <c r="SK19"/>
      <c r="SL19"/>
      <c r="SM19"/>
      <c r="SN19"/>
      <c r="SO19"/>
      <c r="SP19"/>
      <c r="SQ19"/>
      <c r="SR19"/>
      <c r="SS19"/>
      <c r="ST19"/>
      <c r="SU19"/>
      <c r="SV19"/>
      <c r="SW19"/>
      <c r="SX19"/>
      <c r="SY19"/>
      <c r="SZ19"/>
      <c r="TA19"/>
      <c r="TB19"/>
      <c r="TC19"/>
      <c r="TD19"/>
      <c r="TE19"/>
      <c r="TF19"/>
      <c r="TG19"/>
      <c r="TH19"/>
      <c r="TI19"/>
      <c r="TJ19"/>
      <c r="TK19"/>
      <c r="TL19"/>
      <c r="TM19"/>
      <c r="TN19"/>
      <c r="TO19"/>
      <c r="TP19"/>
      <c r="TQ19"/>
      <c r="TR19"/>
      <c r="TS19"/>
      <c r="TT19"/>
      <c r="TU19"/>
      <c r="TV19"/>
      <c r="TW19"/>
      <c r="TX19"/>
      <c r="TY19"/>
      <c r="TZ19"/>
      <c r="UA19"/>
      <c r="UB19"/>
      <c r="UC19"/>
      <c r="UD19"/>
      <c r="UE19"/>
      <c r="UF19"/>
      <c r="UG19"/>
      <c r="UH19"/>
      <c r="UI19"/>
      <c r="UJ19"/>
      <c r="UK19"/>
      <c r="UL19"/>
      <c r="UM19"/>
      <c r="UN19"/>
      <c r="UO19"/>
      <c r="UP19"/>
      <c r="UQ19"/>
      <c r="UR19"/>
      <c r="US19"/>
      <c r="UT19"/>
      <c r="UU19"/>
      <c r="UV19"/>
      <c r="UW19"/>
      <c r="UX19"/>
      <c r="UY19"/>
      <c r="UZ19"/>
      <c r="VA19"/>
      <c r="VB19"/>
      <c r="VC19"/>
      <c r="VD19"/>
      <c r="VE19"/>
      <c r="VF19"/>
      <c r="VG19"/>
      <c r="VH19"/>
      <c r="VI19"/>
      <c r="VJ19"/>
      <c r="VK19"/>
      <c r="VL19"/>
      <c r="VM19"/>
      <c r="VN19"/>
      <c r="VO19"/>
      <c r="VP19"/>
      <c r="VQ19"/>
      <c r="VR19"/>
      <c r="VS19"/>
      <c r="VT19"/>
      <c r="VU19"/>
      <c r="VV19"/>
      <c r="VW19"/>
      <c r="VX19"/>
      <c r="VY19"/>
      <c r="VZ19"/>
      <c r="WA19"/>
      <c r="WB19"/>
      <c r="WC19"/>
      <c r="WD19"/>
      <c r="WE19"/>
      <c r="WF19"/>
      <c r="WG19"/>
      <c r="WH19"/>
      <c r="WI19"/>
      <c r="WJ19"/>
      <c r="WK19"/>
      <c r="WL19"/>
      <c r="WM19"/>
      <c r="WN19"/>
      <c r="WO19"/>
      <c r="WP19"/>
      <c r="WQ19"/>
      <c r="WR19"/>
      <c r="WS19"/>
      <c r="WT19"/>
      <c r="WU19"/>
      <c r="WV19"/>
      <c r="WW19"/>
      <c r="WX19"/>
      <c r="WY19"/>
      <c r="WZ19"/>
      <c r="XA19"/>
      <c r="XB19"/>
      <c r="XC19"/>
      <c r="XD19"/>
      <c r="XE19"/>
      <c r="XF19"/>
      <c r="XG19"/>
      <c r="XH19"/>
      <c r="XI19"/>
      <c r="XJ19"/>
      <c r="XK19"/>
      <c r="XL19"/>
      <c r="XM19"/>
      <c r="XN19"/>
      <c r="XO19"/>
      <c r="XP19"/>
      <c r="XQ19"/>
      <c r="XR19"/>
      <c r="XS19"/>
      <c r="XT19"/>
      <c r="XU19"/>
      <c r="XV19"/>
      <c r="XW19"/>
      <c r="XX19"/>
    </row>
    <row r="20" spans="1:648" s="2" customFormat="1" ht="21">
      <c r="A20"/>
      <c r="B20"/>
      <c r="D20" s="115"/>
      <c r="E20"/>
      <c r="F20"/>
      <c r="G20"/>
      <c r="H20" s="118"/>
      <c r="I20" s="119"/>
      <c r="J20" s="120"/>
      <c r="K20" s="120"/>
      <c r="L20" s="1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 s="115"/>
      <c r="AG20"/>
      <c r="AH20"/>
      <c r="AI20"/>
      <c r="AJ20"/>
      <c r="AK20"/>
      <c r="AL20"/>
      <c r="AM20"/>
      <c r="AN20"/>
      <c r="AO20"/>
      <c r="AQ20"/>
      <c r="AR20"/>
      <c r="AS20"/>
      <c r="AT20"/>
      <c r="AU20"/>
      <c r="AV20"/>
      <c r="AW20"/>
      <c r="AZ20"/>
      <c r="BA20"/>
      <c r="BB20" s="3"/>
      <c r="BE20"/>
      <c r="BF20"/>
      <c r="BG20"/>
      <c r="BH20"/>
      <c r="BI20"/>
      <c r="BJ20"/>
      <c r="BL20"/>
      <c r="BM20"/>
      <c r="BY20"/>
      <c r="BZ20"/>
      <c r="CA20"/>
      <c r="CB20"/>
      <c r="CC20"/>
      <c r="CD20"/>
      <c r="CE20"/>
      <c r="CF20"/>
      <c r="CG20"/>
      <c r="CH20"/>
      <c r="CI20"/>
      <c r="CJ20"/>
      <c r="CK20" s="4"/>
      <c r="CL20" s="128"/>
      <c r="CM20" s="129"/>
      <c r="CN20" s="129"/>
      <c r="CO20"/>
      <c r="CP20"/>
      <c r="CS20" s="127"/>
      <c r="CT20"/>
      <c r="CU20" s="3"/>
      <c r="CX20"/>
      <c r="CY20"/>
      <c r="CZ20"/>
      <c r="DA20"/>
      <c r="DB20"/>
      <c r="DC20"/>
      <c r="DD20"/>
      <c r="DE20"/>
      <c r="DF20" s="4"/>
      <c r="DQ20"/>
      <c r="DR20" s="4"/>
      <c r="DS20" s="4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L20"/>
      <c r="EM20"/>
      <c r="EN20" s="3"/>
      <c r="EQ20"/>
      <c r="ER20"/>
      <c r="ES20"/>
      <c r="ET20"/>
      <c r="EU20"/>
      <c r="EV20"/>
      <c r="EW20"/>
      <c r="EX20"/>
      <c r="EY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E20"/>
      <c r="GF20"/>
      <c r="GG20" s="3"/>
      <c r="GJ20"/>
      <c r="GK20"/>
      <c r="GL20"/>
      <c r="GM20"/>
      <c r="GN20"/>
      <c r="GO20"/>
      <c r="GP20"/>
      <c r="GQ20"/>
      <c r="GR20"/>
      <c r="HB20"/>
      <c r="HC20" s="4"/>
      <c r="HD20" s="120"/>
      <c r="HE20" s="120"/>
      <c r="HF20" s="120"/>
      <c r="HG20" s="120"/>
      <c r="HH20" s="120"/>
      <c r="HX20" s="5"/>
      <c r="HY20" s="5"/>
      <c r="HZ20" s="5"/>
      <c r="IA20" s="5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  <c r="OJ20"/>
      <c r="OK20"/>
      <c r="OL20"/>
      <c r="OM20"/>
      <c r="ON20"/>
      <c r="OO20"/>
      <c r="OP20"/>
      <c r="OQ20"/>
      <c r="OR20"/>
      <c r="OS20"/>
      <c r="OT20"/>
      <c r="OU20"/>
      <c r="OV20"/>
      <c r="OW20"/>
      <c r="OX20"/>
      <c r="OY20"/>
      <c r="OZ20"/>
      <c r="PA20"/>
      <c r="PB20"/>
      <c r="PC20"/>
      <c r="PD20"/>
      <c r="PE20"/>
      <c r="PF20"/>
      <c r="PG20"/>
      <c r="PH20"/>
      <c r="PI20"/>
      <c r="PJ20"/>
      <c r="PK20"/>
      <c r="PL20"/>
      <c r="PM20"/>
      <c r="PN20"/>
      <c r="PO20"/>
      <c r="PP20"/>
      <c r="PQ20"/>
      <c r="PR20"/>
      <c r="PS20"/>
      <c r="PT20"/>
      <c r="PU20"/>
      <c r="PV20"/>
      <c r="PW20"/>
      <c r="PX20"/>
      <c r="PY20"/>
      <c r="PZ20"/>
      <c r="QA20"/>
      <c r="QB20"/>
      <c r="QC20"/>
      <c r="QD20"/>
      <c r="QE20"/>
      <c r="QF20"/>
      <c r="QG20"/>
      <c r="QH20"/>
      <c r="QI20"/>
      <c r="QJ20"/>
      <c r="QK20"/>
      <c r="QL20"/>
      <c r="QM20"/>
      <c r="QN20"/>
      <c r="QO20"/>
      <c r="QP20"/>
      <c r="QQ20"/>
      <c r="QR20"/>
      <c r="QS20"/>
      <c r="QT20"/>
      <c r="QU20"/>
      <c r="QV20"/>
      <c r="QW20"/>
      <c r="QX20"/>
      <c r="QY20"/>
      <c r="QZ20"/>
      <c r="RA20"/>
      <c r="RB20"/>
      <c r="RC20"/>
      <c r="RD20"/>
      <c r="RE20"/>
      <c r="RF20"/>
      <c r="RG20"/>
      <c r="RH20"/>
      <c r="RI20"/>
      <c r="RJ20"/>
      <c r="RK20"/>
      <c r="RL20"/>
      <c r="RM20"/>
      <c r="RN20"/>
      <c r="RO20"/>
      <c r="RP20"/>
      <c r="RQ20"/>
      <c r="RR20"/>
      <c r="RS20"/>
      <c r="RT20"/>
      <c r="RU20"/>
      <c r="RV20"/>
      <c r="RW20"/>
      <c r="RX20"/>
      <c r="RY20"/>
      <c r="RZ20"/>
      <c r="SA20"/>
      <c r="SB20"/>
      <c r="SC20"/>
      <c r="SD20"/>
      <c r="SE20"/>
      <c r="SF20"/>
      <c r="SG20"/>
      <c r="SH20"/>
      <c r="SI20"/>
      <c r="SJ20"/>
      <c r="SK20"/>
      <c r="SL20"/>
      <c r="SM20"/>
      <c r="SN20"/>
      <c r="SO20"/>
      <c r="SP20"/>
      <c r="SQ20"/>
      <c r="SR20"/>
      <c r="SS20"/>
      <c r="ST20"/>
      <c r="SU20"/>
      <c r="SV20"/>
      <c r="SW20"/>
      <c r="SX20"/>
      <c r="SY20"/>
      <c r="SZ20"/>
      <c r="TA20"/>
      <c r="TB20"/>
      <c r="TC20"/>
      <c r="TD20"/>
      <c r="TE20"/>
      <c r="TF20"/>
      <c r="TG20"/>
      <c r="TH20"/>
      <c r="TI20"/>
      <c r="TJ20"/>
      <c r="TK20"/>
      <c r="TL20"/>
      <c r="TM20"/>
      <c r="TN20"/>
      <c r="TO20"/>
      <c r="TP20"/>
      <c r="TQ20"/>
      <c r="TR20"/>
      <c r="TS20"/>
      <c r="TT20"/>
      <c r="TU20"/>
      <c r="TV20"/>
      <c r="TW20"/>
      <c r="TX20"/>
      <c r="TY20"/>
      <c r="TZ20"/>
      <c r="UA20"/>
      <c r="UB20"/>
      <c r="UC20"/>
      <c r="UD20"/>
      <c r="UE20"/>
      <c r="UF20"/>
      <c r="UG20"/>
      <c r="UH20"/>
      <c r="UI20"/>
      <c r="UJ20"/>
      <c r="UK20"/>
      <c r="UL20"/>
      <c r="UM20"/>
      <c r="UN20"/>
      <c r="UO20"/>
      <c r="UP20"/>
      <c r="UQ20"/>
      <c r="UR20"/>
      <c r="US20"/>
      <c r="UT20"/>
      <c r="UU20"/>
      <c r="UV20"/>
      <c r="UW20"/>
      <c r="UX20"/>
      <c r="UY20"/>
      <c r="UZ20"/>
      <c r="VA20"/>
      <c r="VB20"/>
      <c r="VC20"/>
      <c r="VD20"/>
      <c r="VE20"/>
      <c r="VF20"/>
      <c r="VG20"/>
      <c r="VH20"/>
      <c r="VI20"/>
      <c r="VJ20"/>
      <c r="VK20"/>
      <c r="VL20"/>
      <c r="VM20"/>
      <c r="VN20"/>
      <c r="VO20"/>
      <c r="VP20"/>
      <c r="VQ20"/>
      <c r="VR20"/>
      <c r="VS20"/>
      <c r="VT20"/>
      <c r="VU20"/>
      <c r="VV20"/>
      <c r="VW20"/>
      <c r="VX20"/>
      <c r="VY20"/>
      <c r="VZ20"/>
      <c r="WA20"/>
      <c r="WB20"/>
      <c r="WC20"/>
      <c r="WD20"/>
      <c r="WE20"/>
      <c r="WF20"/>
      <c r="WG20"/>
      <c r="WH20"/>
      <c r="WI20"/>
      <c r="WJ20"/>
      <c r="WK20"/>
      <c r="WL20"/>
      <c r="WM20"/>
      <c r="WN20"/>
      <c r="WO20"/>
      <c r="WP20"/>
      <c r="WQ20"/>
      <c r="WR20"/>
      <c r="WS20"/>
      <c r="WT20"/>
      <c r="WU20"/>
      <c r="WV20"/>
      <c r="WW20"/>
      <c r="WX20"/>
      <c r="WY20"/>
      <c r="WZ20"/>
      <c r="XA20"/>
      <c r="XB20"/>
      <c r="XC20"/>
      <c r="XD20"/>
      <c r="XE20"/>
      <c r="XF20"/>
      <c r="XG20"/>
      <c r="XH20"/>
      <c r="XI20"/>
      <c r="XJ20"/>
      <c r="XK20"/>
      <c r="XL20"/>
      <c r="XM20"/>
      <c r="XN20"/>
      <c r="XO20"/>
      <c r="XP20"/>
      <c r="XQ20"/>
      <c r="XR20"/>
      <c r="XS20"/>
      <c r="XT20"/>
      <c r="XU20"/>
      <c r="XV20"/>
      <c r="XW20"/>
      <c r="XX20"/>
    </row>
    <row r="21" spans="1:648" s="2" customFormat="1" ht="21">
      <c r="A21"/>
      <c r="B21"/>
      <c r="D21" s="115"/>
      <c r="E21"/>
      <c r="F21"/>
      <c r="G21"/>
      <c r="H21" s="116"/>
      <c r="I21" s="121"/>
      <c r="J21" s="122"/>
      <c r="K21" s="122"/>
      <c r="L21" s="122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 s="115"/>
      <c r="AG21"/>
      <c r="AH21"/>
      <c r="AI21"/>
      <c r="AJ21"/>
      <c r="AK21"/>
      <c r="AL21"/>
      <c r="AM21"/>
      <c r="AN21"/>
      <c r="AO21"/>
      <c r="AQ21"/>
      <c r="AR21"/>
      <c r="AS21"/>
      <c r="AT21"/>
      <c r="AU21"/>
      <c r="AV21"/>
      <c r="AW21"/>
      <c r="AZ21"/>
      <c r="BA21"/>
      <c r="BB21" s="3"/>
      <c r="BE21"/>
      <c r="BF21"/>
      <c r="BG21"/>
      <c r="BH21"/>
      <c r="BI21"/>
      <c r="BJ21"/>
      <c r="BL21"/>
      <c r="BM21"/>
      <c r="BY21"/>
      <c r="BZ21"/>
      <c r="CA21"/>
      <c r="CB21"/>
      <c r="CC21"/>
      <c r="CD21"/>
      <c r="CE21"/>
      <c r="CF21"/>
      <c r="CG21"/>
      <c r="CH21"/>
      <c r="CI21"/>
      <c r="CJ21"/>
      <c r="CK21" s="4"/>
      <c r="CL21" s="128"/>
      <c r="CM21" s="129"/>
      <c r="CN21" s="129"/>
      <c r="CO21"/>
      <c r="CP21"/>
      <c r="CS21" s="127"/>
      <c r="CT21"/>
      <c r="CU21" s="3"/>
      <c r="CX21"/>
      <c r="CY21"/>
      <c r="CZ21"/>
      <c r="DA21"/>
      <c r="DB21"/>
      <c r="DC21"/>
      <c r="DD21"/>
      <c r="DE21"/>
      <c r="DF21" s="4"/>
      <c r="DQ21"/>
      <c r="DR21" s="4"/>
      <c r="DS21" s="4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L21"/>
      <c r="EM21"/>
      <c r="EN21" s="3"/>
      <c r="EQ21"/>
      <c r="ER21"/>
      <c r="ES21"/>
      <c r="ET21"/>
      <c r="EU21"/>
      <c r="EV21"/>
      <c r="EW21"/>
      <c r="EX21"/>
      <c r="EY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E21"/>
      <c r="GF21"/>
      <c r="GG21" s="3"/>
      <c r="GJ21"/>
      <c r="GK21"/>
      <c r="GL21"/>
      <c r="GM21"/>
      <c r="GN21"/>
      <c r="GO21"/>
      <c r="GP21"/>
      <c r="GQ21"/>
      <c r="GR21"/>
      <c r="HB21"/>
      <c r="HC21" s="4"/>
      <c r="HD21" s="122"/>
      <c r="HE21" s="122"/>
      <c r="HF21" s="122"/>
      <c r="HG21" s="122"/>
      <c r="HH21" s="122"/>
      <c r="HX21" s="5"/>
      <c r="HY21" s="5"/>
      <c r="HZ21" s="5"/>
      <c r="IA21" s="5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  <c r="OJ21"/>
      <c r="OK21"/>
      <c r="OL21"/>
      <c r="OM21"/>
      <c r="ON21"/>
      <c r="OO21"/>
      <c r="OP21"/>
      <c r="OQ21"/>
      <c r="OR21"/>
      <c r="OS21"/>
      <c r="OT21"/>
      <c r="OU21"/>
      <c r="OV21"/>
      <c r="OW21"/>
      <c r="OX21"/>
      <c r="OY21"/>
      <c r="OZ21"/>
      <c r="PA21"/>
      <c r="PB21"/>
      <c r="PC21"/>
      <c r="PD21"/>
      <c r="PE21"/>
      <c r="PF21"/>
      <c r="PG21"/>
      <c r="PH21"/>
      <c r="PI21"/>
      <c r="PJ21"/>
      <c r="PK21"/>
      <c r="PL21"/>
      <c r="PM21"/>
      <c r="PN21"/>
      <c r="PO21"/>
      <c r="PP21"/>
      <c r="PQ21"/>
      <c r="PR21"/>
      <c r="PS21"/>
      <c r="PT21"/>
      <c r="PU21"/>
      <c r="PV21"/>
      <c r="PW21"/>
      <c r="PX21"/>
      <c r="PY21"/>
      <c r="PZ21"/>
      <c r="QA21"/>
      <c r="QB21"/>
      <c r="QC21"/>
      <c r="QD21"/>
      <c r="QE21"/>
      <c r="QF21"/>
      <c r="QG21"/>
      <c r="QH21"/>
      <c r="QI21"/>
      <c r="QJ21"/>
      <c r="QK21"/>
      <c r="QL21"/>
      <c r="QM21"/>
      <c r="QN21"/>
      <c r="QO21"/>
      <c r="QP21"/>
      <c r="QQ21"/>
      <c r="QR21"/>
      <c r="QS21"/>
      <c r="QT21"/>
      <c r="QU21"/>
      <c r="QV21"/>
      <c r="QW21"/>
      <c r="QX21"/>
      <c r="QY21"/>
      <c r="QZ21"/>
      <c r="RA21"/>
      <c r="RB21"/>
      <c r="RC21"/>
      <c r="RD21"/>
      <c r="RE21"/>
      <c r="RF21"/>
      <c r="RG21"/>
      <c r="RH21"/>
      <c r="RI21"/>
      <c r="RJ21"/>
      <c r="RK21"/>
      <c r="RL21"/>
      <c r="RM21"/>
      <c r="RN21"/>
      <c r="RO21"/>
      <c r="RP21"/>
      <c r="RQ21"/>
      <c r="RR21"/>
      <c r="RS21"/>
      <c r="RT21"/>
      <c r="RU21"/>
      <c r="RV21"/>
      <c r="RW21"/>
      <c r="RX21"/>
      <c r="RY21"/>
      <c r="RZ21"/>
      <c r="SA21"/>
      <c r="SB21"/>
      <c r="SC21"/>
      <c r="SD21"/>
      <c r="SE21"/>
      <c r="SF21"/>
      <c r="SG21"/>
      <c r="SH21"/>
      <c r="SI21"/>
      <c r="SJ21"/>
      <c r="SK21"/>
      <c r="SL21"/>
      <c r="SM21"/>
      <c r="SN21"/>
      <c r="SO21"/>
      <c r="SP21"/>
      <c r="SQ21"/>
      <c r="SR21"/>
      <c r="SS21"/>
      <c r="ST21"/>
      <c r="SU21"/>
      <c r="SV21"/>
      <c r="SW21"/>
      <c r="SX21"/>
      <c r="SY21"/>
      <c r="SZ21"/>
      <c r="TA21"/>
      <c r="TB21"/>
      <c r="TC21"/>
      <c r="TD21"/>
      <c r="TE21"/>
      <c r="TF21"/>
      <c r="TG21"/>
      <c r="TH21"/>
      <c r="TI21"/>
      <c r="TJ21"/>
      <c r="TK21"/>
      <c r="TL21"/>
      <c r="TM21"/>
      <c r="TN21"/>
      <c r="TO21"/>
      <c r="TP21"/>
      <c r="TQ21"/>
      <c r="TR21"/>
      <c r="TS21"/>
      <c r="TT21"/>
      <c r="TU21"/>
      <c r="TV21"/>
      <c r="TW21"/>
      <c r="TX21"/>
      <c r="TY21"/>
      <c r="TZ21"/>
      <c r="UA21"/>
      <c r="UB21"/>
      <c r="UC21"/>
      <c r="UD21"/>
      <c r="UE21"/>
      <c r="UF21"/>
      <c r="UG21"/>
      <c r="UH21"/>
      <c r="UI21"/>
      <c r="UJ21"/>
      <c r="UK21"/>
      <c r="UL21"/>
      <c r="UM21"/>
      <c r="UN21"/>
      <c r="UO21"/>
      <c r="UP21"/>
      <c r="UQ21"/>
      <c r="UR21"/>
      <c r="US21"/>
      <c r="UT21"/>
      <c r="UU21"/>
      <c r="UV21"/>
      <c r="UW21"/>
      <c r="UX21"/>
      <c r="UY21"/>
      <c r="UZ21"/>
      <c r="VA21"/>
      <c r="VB21"/>
      <c r="VC21"/>
      <c r="VD21"/>
      <c r="VE21"/>
      <c r="VF21"/>
      <c r="VG21"/>
      <c r="VH21"/>
      <c r="VI21"/>
      <c r="VJ21"/>
      <c r="VK21"/>
      <c r="VL21"/>
      <c r="VM21"/>
      <c r="VN21"/>
      <c r="VO21"/>
      <c r="VP21"/>
      <c r="VQ21"/>
      <c r="VR21"/>
      <c r="VS21"/>
      <c r="VT21"/>
      <c r="VU21"/>
      <c r="VV21"/>
      <c r="VW21"/>
      <c r="VX21"/>
      <c r="VY21"/>
      <c r="VZ21"/>
      <c r="WA21"/>
      <c r="WB21"/>
      <c r="WC21"/>
      <c r="WD21"/>
      <c r="WE21"/>
      <c r="WF21"/>
      <c r="WG21"/>
      <c r="WH21"/>
      <c r="WI21"/>
      <c r="WJ21"/>
      <c r="WK21"/>
      <c r="WL21"/>
      <c r="WM21"/>
      <c r="WN21"/>
      <c r="WO21"/>
      <c r="WP21"/>
      <c r="WQ21"/>
      <c r="WR21"/>
      <c r="WS21"/>
      <c r="WT21"/>
      <c r="WU21"/>
      <c r="WV21"/>
      <c r="WW21"/>
      <c r="WX21"/>
      <c r="WY21"/>
      <c r="WZ21"/>
      <c r="XA21"/>
      <c r="XB21"/>
      <c r="XC21"/>
      <c r="XD21"/>
      <c r="XE21"/>
      <c r="XF21"/>
      <c r="XG21"/>
      <c r="XH21"/>
      <c r="XI21"/>
      <c r="XJ21"/>
      <c r="XK21"/>
      <c r="XL21"/>
      <c r="XM21"/>
      <c r="XN21"/>
      <c r="XO21"/>
      <c r="XP21"/>
      <c r="XQ21"/>
      <c r="XR21"/>
      <c r="XS21"/>
      <c r="XT21"/>
      <c r="XU21"/>
      <c r="XV21"/>
      <c r="XW21"/>
      <c r="XX21"/>
    </row>
    <row r="22" spans="1:648" s="2" customFormat="1" ht="21">
      <c r="A22"/>
      <c r="B22"/>
      <c r="D22" s="115"/>
      <c r="E22"/>
      <c r="F22"/>
      <c r="G22"/>
      <c r="H22" s="118"/>
      <c r="I22" s="119"/>
      <c r="J22" s="120"/>
      <c r="K22" s="120"/>
      <c r="L22" s="120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 s="115"/>
      <c r="AG22"/>
      <c r="AH22"/>
      <c r="AI22"/>
      <c r="AJ22"/>
      <c r="AK22"/>
      <c r="AL22"/>
      <c r="AM22"/>
      <c r="AN22"/>
      <c r="AO22"/>
      <c r="AQ22"/>
      <c r="AR22"/>
      <c r="AS22"/>
      <c r="AT22"/>
      <c r="AU22"/>
      <c r="AV22"/>
      <c r="AW22"/>
      <c r="AZ22"/>
      <c r="BA22"/>
      <c r="BB22" s="3"/>
      <c r="BE22"/>
      <c r="BF22"/>
      <c r="BG22"/>
      <c r="BH22"/>
      <c r="BI22"/>
      <c r="BJ22"/>
      <c r="BL22"/>
      <c r="BM22"/>
      <c r="BY22"/>
      <c r="BZ22"/>
      <c r="CA22"/>
      <c r="CB22"/>
      <c r="CC22"/>
      <c r="CD22"/>
      <c r="CE22"/>
      <c r="CF22"/>
      <c r="CG22"/>
      <c r="CH22"/>
      <c r="CI22"/>
      <c r="CJ22"/>
      <c r="CK22" s="4"/>
      <c r="CL22" s="128"/>
      <c r="CM22" s="129"/>
      <c r="CN22" s="129"/>
      <c r="CO22"/>
      <c r="CP22"/>
      <c r="CS22" s="127"/>
      <c r="CT22"/>
      <c r="CU22" s="3"/>
      <c r="CX22"/>
      <c r="CY22"/>
      <c r="CZ22"/>
      <c r="DA22"/>
      <c r="DB22"/>
      <c r="DC22"/>
      <c r="DD22"/>
      <c r="DE22"/>
      <c r="DF22" s="4"/>
      <c r="DQ22"/>
      <c r="DR22" s="4"/>
      <c r="DS22" s="4"/>
      <c r="DT22"/>
      <c r="DU22"/>
      <c r="DV22"/>
      <c r="DW22"/>
      <c r="DX22"/>
      <c r="DY22"/>
      <c r="DZ22"/>
      <c r="EA22"/>
      <c r="EB22"/>
      <c r="EC22"/>
      <c r="ED22"/>
      <c r="EE22" s="130"/>
      <c r="EF22" s="130"/>
      <c r="EG22" s="130"/>
      <c r="EH22"/>
      <c r="EI22"/>
      <c r="EL22" s="130"/>
      <c r="EM22"/>
      <c r="EN22" s="3"/>
      <c r="EQ22"/>
      <c r="ER22"/>
      <c r="ES22"/>
      <c r="ET22"/>
      <c r="EU22"/>
      <c r="EV22"/>
      <c r="EW22"/>
      <c r="EX22"/>
      <c r="EY22"/>
      <c r="FI22"/>
      <c r="FJ22"/>
      <c r="FK22" s="131"/>
      <c r="FL22" s="131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E22"/>
      <c r="GF22"/>
      <c r="GG22" s="3"/>
      <c r="GJ22"/>
      <c r="GK22"/>
      <c r="GL22"/>
      <c r="GM22"/>
      <c r="GN22"/>
      <c r="GO22"/>
      <c r="GP22"/>
      <c r="GQ22"/>
      <c r="GR22"/>
      <c r="HB22"/>
      <c r="HC22" s="4"/>
      <c r="HD22" s="120"/>
      <c r="HE22" s="120"/>
      <c r="HF22" s="120"/>
      <c r="HG22" s="120"/>
      <c r="HH22" s="120"/>
      <c r="HX22" s="5"/>
      <c r="HY22" s="5"/>
      <c r="HZ22" s="5"/>
      <c r="IA22" s="5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  <c r="OJ22"/>
      <c r="OK22"/>
      <c r="OL22"/>
      <c r="OM22"/>
      <c r="ON22"/>
      <c r="OO22"/>
      <c r="OP22"/>
      <c r="OQ22"/>
      <c r="OR22"/>
      <c r="OS22"/>
      <c r="OT22"/>
      <c r="OU22"/>
      <c r="OV22"/>
      <c r="OW22"/>
      <c r="OX22"/>
      <c r="OY22"/>
      <c r="OZ22"/>
      <c r="PA22"/>
      <c r="PB22"/>
      <c r="PC22"/>
      <c r="PD22"/>
      <c r="PE22"/>
      <c r="PF22"/>
      <c r="PG22"/>
      <c r="PH22"/>
      <c r="PI22"/>
      <c r="PJ22"/>
      <c r="PK22"/>
      <c r="PL22"/>
      <c r="PM22"/>
      <c r="PN22"/>
      <c r="PO22"/>
      <c r="PP22"/>
      <c r="PQ22"/>
      <c r="PR22"/>
      <c r="PS22"/>
      <c r="PT22"/>
      <c r="PU22"/>
      <c r="PV22"/>
      <c r="PW22"/>
      <c r="PX22"/>
      <c r="PY22"/>
      <c r="PZ22"/>
      <c r="QA22"/>
      <c r="QB22"/>
      <c r="QC22"/>
      <c r="QD22"/>
      <c r="QE22"/>
      <c r="QF22"/>
      <c r="QG22"/>
      <c r="QH22"/>
      <c r="QI22"/>
      <c r="QJ22"/>
      <c r="QK22"/>
      <c r="QL22"/>
      <c r="QM22"/>
      <c r="QN22"/>
      <c r="QO22"/>
      <c r="QP22"/>
      <c r="QQ22"/>
      <c r="QR22"/>
      <c r="QS22"/>
      <c r="QT22"/>
      <c r="QU22"/>
      <c r="QV22"/>
      <c r="QW22"/>
      <c r="QX22"/>
      <c r="QY22"/>
      <c r="QZ22"/>
      <c r="RA22"/>
      <c r="RB22"/>
      <c r="RC22"/>
      <c r="RD22"/>
      <c r="RE22"/>
      <c r="RF22"/>
      <c r="RG22"/>
      <c r="RH22"/>
      <c r="RI22"/>
      <c r="RJ22"/>
      <c r="RK22"/>
      <c r="RL22"/>
      <c r="RM22"/>
      <c r="RN22"/>
      <c r="RO22"/>
      <c r="RP22"/>
      <c r="RQ22"/>
      <c r="RR22"/>
      <c r="RS22"/>
      <c r="RT22"/>
      <c r="RU22"/>
      <c r="RV22"/>
      <c r="RW22"/>
      <c r="RX22"/>
      <c r="RY22"/>
      <c r="RZ22"/>
      <c r="SA22"/>
      <c r="SB22"/>
      <c r="SC22"/>
      <c r="SD22"/>
      <c r="SE22"/>
      <c r="SF22"/>
      <c r="SG22"/>
      <c r="SH22"/>
      <c r="SI22"/>
      <c r="SJ22"/>
      <c r="SK22"/>
      <c r="SL22"/>
      <c r="SM22"/>
      <c r="SN22"/>
      <c r="SO22"/>
      <c r="SP22"/>
      <c r="SQ22"/>
      <c r="SR22"/>
      <c r="SS22"/>
      <c r="ST22"/>
      <c r="SU22"/>
      <c r="SV22"/>
      <c r="SW22"/>
      <c r="SX22"/>
      <c r="SY22"/>
      <c r="SZ22"/>
      <c r="TA22"/>
      <c r="TB22"/>
      <c r="TC22"/>
      <c r="TD22"/>
      <c r="TE22"/>
      <c r="TF22"/>
      <c r="TG22"/>
      <c r="TH22"/>
      <c r="TI22"/>
      <c r="TJ22"/>
      <c r="TK22"/>
      <c r="TL22"/>
      <c r="TM22"/>
      <c r="TN22"/>
      <c r="TO22"/>
      <c r="TP22"/>
      <c r="TQ22"/>
      <c r="TR22"/>
      <c r="TS22"/>
      <c r="TT22"/>
      <c r="TU22"/>
      <c r="TV22"/>
      <c r="TW22"/>
      <c r="TX22"/>
      <c r="TY22"/>
      <c r="TZ22"/>
      <c r="UA22"/>
      <c r="UB22"/>
      <c r="UC22"/>
      <c r="UD22"/>
      <c r="UE22"/>
      <c r="UF22"/>
      <c r="UG22"/>
      <c r="UH22"/>
      <c r="UI22"/>
      <c r="UJ22"/>
      <c r="UK22"/>
      <c r="UL22"/>
      <c r="UM22"/>
      <c r="UN22"/>
      <c r="UO22"/>
      <c r="UP22"/>
      <c r="UQ22"/>
      <c r="UR22"/>
      <c r="US22"/>
      <c r="UT22"/>
      <c r="UU22"/>
      <c r="UV22"/>
      <c r="UW22"/>
      <c r="UX22"/>
      <c r="UY22"/>
      <c r="UZ22"/>
      <c r="VA22"/>
      <c r="VB22"/>
      <c r="VC22"/>
      <c r="VD22"/>
      <c r="VE22"/>
      <c r="VF22"/>
      <c r="VG22"/>
      <c r="VH22"/>
      <c r="VI22"/>
      <c r="VJ22"/>
      <c r="VK22"/>
      <c r="VL22"/>
      <c r="VM22"/>
      <c r="VN22"/>
      <c r="VO22"/>
      <c r="VP22"/>
      <c r="VQ22"/>
      <c r="VR22"/>
      <c r="VS22"/>
      <c r="VT22"/>
      <c r="VU22"/>
      <c r="VV22"/>
      <c r="VW22"/>
      <c r="VX22"/>
      <c r="VY22"/>
      <c r="VZ22"/>
      <c r="WA22"/>
      <c r="WB22"/>
      <c r="WC22"/>
      <c r="WD22"/>
      <c r="WE22"/>
      <c r="WF22"/>
      <c r="WG22"/>
      <c r="WH22"/>
      <c r="WI22"/>
      <c r="WJ22"/>
      <c r="WK22"/>
      <c r="WL22"/>
      <c r="WM22"/>
      <c r="WN22"/>
      <c r="WO22"/>
      <c r="WP22"/>
      <c r="WQ22"/>
      <c r="WR22"/>
      <c r="WS22"/>
      <c r="WT22"/>
      <c r="WU22"/>
      <c r="WV22"/>
      <c r="WW22"/>
      <c r="WX22"/>
      <c r="WY22"/>
      <c r="WZ22"/>
      <c r="XA22"/>
      <c r="XB22"/>
      <c r="XC22"/>
      <c r="XD22"/>
      <c r="XE22"/>
      <c r="XF22"/>
      <c r="XG22"/>
      <c r="XH22"/>
      <c r="XI22"/>
      <c r="XJ22"/>
      <c r="XK22"/>
      <c r="XL22"/>
      <c r="XM22"/>
      <c r="XN22"/>
      <c r="XO22"/>
      <c r="XP22"/>
      <c r="XQ22"/>
      <c r="XR22"/>
      <c r="XS22"/>
      <c r="XT22"/>
      <c r="XU22"/>
      <c r="XV22"/>
      <c r="XW22"/>
      <c r="XX22"/>
    </row>
    <row r="23" spans="1:648" s="2" customFormat="1" ht="22.5" customHeight="1">
      <c r="A23"/>
      <c r="B23"/>
      <c r="D23" s="115"/>
      <c r="E23"/>
      <c r="F23"/>
      <c r="G23"/>
      <c r="H23" s="116"/>
      <c r="I23" s="121"/>
      <c r="J23" s="122"/>
      <c r="K23" s="122"/>
      <c r="L23" s="122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 s="115"/>
      <c r="AG23"/>
      <c r="AH23"/>
      <c r="AI23"/>
      <c r="AJ23"/>
      <c r="AK23"/>
      <c r="AL23"/>
      <c r="AM23"/>
      <c r="AN23"/>
      <c r="AO23"/>
      <c r="AQ23"/>
      <c r="AR23"/>
      <c r="AS23"/>
      <c r="AT23"/>
      <c r="AU23"/>
      <c r="AV23"/>
      <c r="AW23"/>
      <c r="AZ23"/>
      <c r="BA23"/>
      <c r="BB23" s="3"/>
      <c r="BE23"/>
      <c r="BF23"/>
      <c r="BG23"/>
      <c r="BH23"/>
      <c r="BI23"/>
      <c r="BJ23"/>
      <c r="BL23"/>
      <c r="BM23"/>
      <c r="BY23"/>
      <c r="BZ23"/>
      <c r="CA23"/>
      <c r="CB23"/>
      <c r="CC23"/>
      <c r="CD23"/>
      <c r="CE23"/>
      <c r="CF23"/>
      <c r="CG23"/>
      <c r="CH23"/>
      <c r="CI23"/>
      <c r="CJ23"/>
      <c r="CK23" s="4"/>
      <c r="CL23" s="128"/>
      <c r="CM23" s="129"/>
      <c r="CN23" s="129"/>
      <c r="CO23"/>
      <c r="CP23"/>
      <c r="CS23" s="127"/>
      <c r="CT23"/>
      <c r="CU23" s="3"/>
      <c r="CX23"/>
      <c r="CY23"/>
      <c r="CZ23"/>
      <c r="DA23"/>
      <c r="DB23"/>
      <c r="DC23"/>
      <c r="DD23"/>
      <c r="DE23"/>
      <c r="DF23" s="4"/>
      <c r="DQ23"/>
      <c r="DR23" s="4"/>
      <c r="DS23" s="4"/>
      <c r="DT23"/>
      <c r="DU23"/>
      <c r="DV23"/>
      <c r="DW23"/>
      <c r="DX23"/>
      <c r="DY23"/>
      <c r="DZ23"/>
      <c r="EA23"/>
      <c r="EB23"/>
      <c r="EC23"/>
      <c r="ED23"/>
      <c r="EE23" s="132"/>
      <c r="EF23" s="133"/>
      <c r="EG23" s="133"/>
      <c r="EH23"/>
      <c r="EI23"/>
      <c r="EL23" s="134"/>
      <c r="EM23"/>
      <c r="EN23" s="3"/>
      <c r="EQ23"/>
      <c r="ER23"/>
      <c r="ES23"/>
      <c r="ET23"/>
      <c r="EU23"/>
      <c r="EV23"/>
      <c r="EW23"/>
      <c r="EX23"/>
      <c r="EY23"/>
      <c r="FI23"/>
      <c r="FJ23"/>
      <c r="FK23" s="135"/>
      <c r="FL23" s="135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E23"/>
      <c r="GF23"/>
      <c r="GG23" s="3"/>
      <c r="GJ23"/>
      <c r="GK23"/>
      <c r="GL23"/>
      <c r="GM23"/>
      <c r="GN23"/>
      <c r="GO23"/>
      <c r="GP23"/>
      <c r="GQ23"/>
      <c r="GR23"/>
      <c r="HB23"/>
      <c r="HC23" s="4"/>
      <c r="HD23" s="122"/>
      <c r="HE23" s="122"/>
      <c r="HF23" s="122"/>
      <c r="HG23" s="122"/>
      <c r="HH23" s="122"/>
      <c r="HX23" s="5"/>
      <c r="HY23" s="5"/>
      <c r="HZ23" s="5"/>
      <c r="IA23" s="5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  <c r="OJ23"/>
      <c r="OK23"/>
      <c r="OL23"/>
      <c r="OM23"/>
      <c r="ON23"/>
      <c r="OO23"/>
      <c r="OP23"/>
      <c r="OQ23"/>
      <c r="OR23"/>
      <c r="OS23"/>
      <c r="OT23"/>
      <c r="OU23"/>
      <c r="OV23"/>
      <c r="OW23"/>
      <c r="OX23"/>
      <c r="OY23"/>
      <c r="OZ23"/>
      <c r="PA23"/>
      <c r="PB23"/>
      <c r="PC23"/>
      <c r="PD23"/>
      <c r="PE23"/>
      <c r="PF23"/>
      <c r="PG23"/>
      <c r="PH23"/>
      <c r="PI23"/>
      <c r="PJ23"/>
      <c r="PK23"/>
      <c r="PL23"/>
      <c r="PM23"/>
      <c r="PN23"/>
      <c r="PO23"/>
      <c r="PP23"/>
      <c r="PQ23"/>
      <c r="PR23"/>
      <c r="PS23"/>
      <c r="PT23"/>
      <c r="PU23"/>
      <c r="PV23"/>
      <c r="PW23"/>
      <c r="PX23"/>
      <c r="PY23"/>
      <c r="PZ23"/>
      <c r="QA23"/>
      <c r="QB23"/>
      <c r="QC23"/>
      <c r="QD23"/>
      <c r="QE23"/>
      <c r="QF23"/>
      <c r="QG23"/>
      <c r="QH23"/>
      <c r="QI23"/>
      <c r="QJ23"/>
      <c r="QK23"/>
      <c r="QL23"/>
      <c r="QM23"/>
      <c r="QN23"/>
      <c r="QO23"/>
      <c r="QP23"/>
      <c r="QQ23"/>
      <c r="QR23"/>
      <c r="QS23"/>
      <c r="QT23"/>
      <c r="QU23"/>
      <c r="QV23"/>
      <c r="QW23"/>
      <c r="QX23"/>
      <c r="QY23"/>
      <c r="QZ23"/>
      <c r="RA23"/>
      <c r="RB23"/>
      <c r="RC23"/>
      <c r="RD23"/>
      <c r="RE23"/>
      <c r="RF23"/>
      <c r="RG23"/>
      <c r="RH23"/>
      <c r="RI23"/>
      <c r="RJ23"/>
      <c r="RK23"/>
      <c r="RL23"/>
      <c r="RM23"/>
      <c r="RN23"/>
      <c r="RO23"/>
      <c r="RP23"/>
      <c r="RQ23"/>
      <c r="RR23"/>
      <c r="RS23"/>
      <c r="RT23"/>
      <c r="RU23"/>
      <c r="RV23"/>
      <c r="RW23"/>
      <c r="RX23"/>
      <c r="RY23"/>
      <c r="RZ23"/>
      <c r="SA23"/>
      <c r="SB23"/>
      <c r="SC23"/>
      <c r="SD23"/>
      <c r="SE23"/>
      <c r="SF23"/>
      <c r="SG23"/>
      <c r="SH23"/>
      <c r="SI23"/>
      <c r="SJ23"/>
      <c r="SK23"/>
      <c r="SL23"/>
      <c r="SM23"/>
      <c r="SN23"/>
      <c r="SO23"/>
      <c r="SP23"/>
      <c r="SQ23"/>
      <c r="SR23"/>
      <c r="SS23"/>
      <c r="ST23"/>
      <c r="SU23"/>
      <c r="SV23"/>
      <c r="SW23"/>
      <c r="SX23"/>
      <c r="SY23"/>
      <c r="SZ23"/>
      <c r="TA23"/>
      <c r="TB23"/>
      <c r="TC23"/>
      <c r="TD23"/>
      <c r="TE23"/>
      <c r="TF23"/>
      <c r="TG23"/>
      <c r="TH23"/>
      <c r="TI23"/>
      <c r="TJ23"/>
      <c r="TK23"/>
      <c r="TL23"/>
      <c r="TM23"/>
      <c r="TN23"/>
      <c r="TO23"/>
      <c r="TP23"/>
      <c r="TQ23"/>
      <c r="TR23"/>
      <c r="TS23"/>
      <c r="TT23"/>
      <c r="TU23"/>
      <c r="TV23"/>
      <c r="TW23"/>
      <c r="TX23"/>
      <c r="TY23"/>
      <c r="TZ23"/>
      <c r="UA23"/>
      <c r="UB23"/>
      <c r="UC23"/>
      <c r="UD23"/>
      <c r="UE23"/>
      <c r="UF23"/>
      <c r="UG23"/>
      <c r="UH23"/>
      <c r="UI23"/>
      <c r="UJ23"/>
      <c r="UK23"/>
      <c r="UL23"/>
      <c r="UM23"/>
      <c r="UN23"/>
      <c r="UO23"/>
      <c r="UP23"/>
      <c r="UQ23"/>
      <c r="UR23"/>
      <c r="US23"/>
      <c r="UT23"/>
      <c r="UU23"/>
      <c r="UV23"/>
      <c r="UW23"/>
      <c r="UX23"/>
      <c r="UY23"/>
      <c r="UZ23"/>
      <c r="VA23"/>
      <c r="VB23"/>
      <c r="VC23"/>
      <c r="VD23"/>
      <c r="VE23"/>
      <c r="VF23"/>
      <c r="VG23"/>
      <c r="VH23"/>
      <c r="VI23"/>
      <c r="VJ23"/>
      <c r="VK23"/>
      <c r="VL23"/>
      <c r="VM23"/>
      <c r="VN23"/>
      <c r="VO23"/>
      <c r="VP23"/>
      <c r="VQ23"/>
      <c r="VR23"/>
      <c r="VS23"/>
      <c r="VT23"/>
      <c r="VU23"/>
      <c r="VV23"/>
      <c r="VW23"/>
      <c r="VX23"/>
      <c r="VY23"/>
      <c r="VZ23"/>
      <c r="WA23"/>
      <c r="WB23"/>
      <c r="WC23"/>
      <c r="WD23"/>
      <c r="WE23"/>
      <c r="WF23"/>
      <c r="WG23"/>
      <c r="WH23"/>
      <c r="WI23"/>
      <c r="WJ23"/>
      <c r="WK23"/>
      <c r="WL23"/>
      <c r="WM23"/>
      <c r="WN23"/>
      <c r="WO23"/>
      <c r="WP23"/>
      <c r="WQ23"/>
      <c r="WR23"/>
      <c r="WS23"/>
      <c r="WT23"/>
      <c r="WU23"/>
      <c r="WV23"/>
      <c r="WW23"/>
      <c r="WX23"/>
      <c r="WY23"/>
      <c r="WZ23"/>
      <c r="XA23"/>
      <c r="XB23"/>
      <c r="XC23"/>
      <c r="XD23"/>
      <c r="XE23"/>
      <c r="XF23"/>
      <c r="XG23"/>
      <c r="XH23"/>
      <c r="XI23"/>
      <c r="XJ23"/>
      <c r="XK23"/>
      <c r="XL23"/>
      <c r="XM23"/>
      <c r="XN23"/>
      <c r="XO23"/>
      <c r="XP23"/>
      <c r="XQ23"/>
      <c r="XR23"/>
      <c r="XS23"/>
      <c r="XT23"/>
      <c r="XU23"/>
      <c r="XV23"/>
      <c r="XW23"/>
      <c r="XX23"/>
    </row>
    <row r="24" spans="1:648" s="2" customFormat="1" ht="21">
      <c r="A24"/>
      <c r="B24"/>
      <c r="D24" s="115"/>
      <c r="E24"/>
      <c r="F24"/>
      <c r="G24"/>
      <c r="H24" s="118"/>
      <c r="I24" s="119"/>
      <c r="J24" s="120"/>
      <c r="K24" s="120"/>
      <c r="L24" s="120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 s="115"/>
      <c r="AG24"/>
      <c r="AH24"/>
      <c r="AI24"/>
      <c r="AJ24"/>
      <c r="AK24"/>
      <c r="AL24"/>
      <c r="AM24"/>
      <c r="AN24"/>
      <c r="AO24"/>
      <c r="AQ24"/>
      <c r="AR24"/>
      <c r="AS24"/>
      <c r="AT24"/>
      <c r="AU24"/>
      <c r="AV24"/>
      <c r="AW24"/>
      <c r="AZ24"/>
      <c r="BA24"/>
      <c r="BB24" s="3"/>
      <c r="BE24"/>
      <c r="BF24"/>
      <c r="BG24"/>
      <c r="BH24"/>
      <c r="BI24"/>
      <c r="BJ24"/>
      <c r="BL24"/>
      <c r="BM24"/>
      <c r="BY24"/>
      <c r="BZ24"/>
      <c r="CA24"/>
      <c r="CB24"/>
      <c r="CC24"/>
      <c r="CD24"/>
      <c r="CE24"/>
      <c r="CF24"/>
      <c r="CG24"/>
      <c r="CH24"/>
      <c r="CI24"/>
      <c r="CJ24"/>
      <c r="CK24" s="4"/>
      <c r="CL24" s="128"/>
      <c r="CM24" s="129"/>
      <c r="CN24" s="129"/>
      <c r="CO24"/>
      <c r="CP24"/>
      <c r="CS24" s="127"/>
      <c r="CT24"/>
      <c r="CU24" s="3"/>
      <c r="CX24"/>
      <c r="CY24"/>
      <c r="CZ24"/>
      <c r="DA24"/>
      <c r="DB24"/>
      <c r="DC24"/>
      <c r="DD24"/>
      <c r="DE24"/>
      <c r="DF24" s="4"/>
      <c r="DQ24"/>
      <c r="DR24" s="4"/>
      <c r="DS24" s="4"/>
      <c r="DT24"/>
      <c r="DU24"/>
      <c r="DV24"/>
      <c r="DW24"/>
      <c r="DX24"/>
      <c r="DY24"/>
      <c r="DZ24"/>
      <c r="EA24"/>
      <c r="EB24"/>
      <c r="EC24"/>
      <c r="ED24"/>
      <c r="EE24" s="136"/>
      <c r="EF24" s="137"/>
      <c r="EG24" s="137"/>
      <c r="EH24"/>
      <c r="EI24"/>
      <c r="EL24" s="138"/>
      <c r="EM24"/>
      <c r="EN24" s="3"/>
      <c r="EQ24"/>
      <c r="ER24"/>
      <c r="ES24"/>
      <c r="ET24"/>
      <c r="EU24"/>
      <c r="EV24"/>
      <c r="EW24"/>
      <c r="EX24"/>
      <c r="EY24"/>
      <c r="FI24"/>
      <c r="FJ24"/>
      <c r="FK24" s="139"/>
      <c r="FL24" s="139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E24"/>
      <c r="GF24"/>
      <c r="GG24" s="3"/>
      <c r="GJ24"/>
      <c r="GK24"/>
      <c r="GL24"/>
      <c r="GM24"/>
      <c r="GN24"/>
      <c r="GO24"/>
      <c r="GP24"/>
      <c r="GQ24"/>
      <c r="GR24"/>
      <c r="HB24"/>
      <c r="HC24" s="4"/>
      <c r="HD24" s="120"/>
      <c r="HE24" s="120"/>
      <c r="HF24" s="120"/>
      <c r="HG24" s="120"/>
      <c r="HH24" s="120"/>
      <c r="HX24" s="5"/>
      <c r="HY24" s="5"/>
      <c r="HZ24" s="5"/>
      <c r="IA24" s="5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  <c r="OJ24"/>
      <c r="OK24"/>
      <c r="OL24"/>
      <c r="OM24"/>
      <c r="ON24"/>
      <c r="OO24"/>
      <c r="OP24"/>
      <c r="OQ24"/>
      <c r="OR24"/>
      <c r="OS24"/>
      <c r="OT24"/>
      <c r="OU24"/>
      <c r="OV24"/>
      <c r="OW24"/>
      <c r="OX24"/>
      <c r="OY24"/>
      <c r="OZ24"/>
      <c r="PA24"/>
      <c r="PB24"/>
      <c r="PC24"/>
      <c r="PD24"/>
      <c r="PE24"/>
      <c r="PF24"/>
      <c r="PG24"/>
      <c r="PH24"/>
      <c r="PI24"/>
      <c r="PJ24"/>
      <c r="PK24"/>
      <c r="PL24"/>
      <c r="PM24"/>
      <c r="PN24"/>
      <c r="PO24"/>
      <c r="PP24"/>
      <c r="PQ24"/>
      <c r="PR24"/>
      <c r="PS24"/>
      <c r="PT24"/>
      <c r="PU24"/>
      <c r="PV24"/>
      <c r="PW24"/>
      <c r="PX24"/>
      <c r="PY24"/>
      <c r="PZ24"/>
      <c r="QA24"/>
      <c r="QB24"/>
      <c r="QC24"/>
      <c r="QD24"/>
      <c r="QE24"/>
      <c r="QF24"/>
      <c r="QG24"/>
      <c r="QH24"/>
      <c r="QI24"/>
      <c r="QJ24"/>
      <c r="QK24"/>
      <c r="QL24"/>
      <c r="QM24"/>
      <c r="QN24"/>
      <c r="QO24"/>
      <c r="QP24"/>
      <c r="QQ24"/>
      <c r="QR24"/>
      <c r="QS24"/>
      <c r="QT24"/>
      <c r="QU24"/>
      <c r="QV24"/>
      <c r="QW24"/>
      <c r="QX24"/>
      <c r="QY24"/>
      <c r="QZ24"/>
      <c r="RA24"/>
      <c r="RB24"/>
      <c r="RC24"/>
      <c r="RD24"/>
      <c r="RE24"/>
      <c r="RF24"/>
      <c r="RG24"/>
      <c r="RH24"/>
      <c r="RI24"/>
      <c r="RJ24"/>
      <c r="RK24"/>
      <c r="RL24"/>
      <c r="RM24"/>
      <c r="RN24"/>
      <c r="RO24"/>
      <c r="RP24"/>
      <c r="RQ24"/>
      <c r="RR24"/>
      <c r="RS24"/>
      <c r="RT24"/>
      <c r="RU24"/>
      <c r="RV24"/>
      <c r="RW24"/>
      <c r="RX24"/>
      <c r="RY24"/>
      <c r="RZ24"/>
      <c r="SA24"/>
      <c r="SB24"/>
      <c r="SC24"/>
      <c r="SD24"/>
      <c r="SE24"/>
      <c r="SF24"/>
      <c r="SG24"/>
      <c r="SH24"/>
      <c r="SI24"/>
      <c r="SJ24"/>
      <c r="SK24"/>
      <c r="SL24"/>
      <c r="SM24"/>
      <c r="SN24"/>
      <c r="SO24"/>
      <c r="SP24"/>
      <c r="SQ24"/>
      <c r="SR24"/>
      <c r="SS24"/>
      <c r="ST24"/>
      <c r="SU24"/>
      <c r="SV24"/>
      <c r="SW24"/>
      <c r="SX24"/>
      <c r="SY24"/>
      <c r="SZ24"/>
      <c r="TA24"/>
      <c r="TB24"/>
      <c r="TC24"/>
      <c r="TD24"/>
      <c r="TE24"/>
      <c r="TF24"/>
      <c r="TG24"/>
      <c r="TH24"/>
      <c r="TI24"/>
      <c r="TJ24"/>
      <c r="TK24"/>
      <c r="TL24"/>
      <c r="TM24"/>
      <c r="TN24"/>
      <c r="TO24"/>
      <c r="TP24"/>
      <c r="TQ24"/>
      <c r="TR24"/>
      <c r="TS24"/>
      <c r="TT24"/>
      <c r="TU24"/>
      <c r="TV24"/>
      <c r="TW24"/>
      <c r="TX24"/>
      <c r="TY24"/>
      <c r="TZ24"/>
      <c r="UA24"/>
      <c r="UB24"/>
      <c r="UC24"/>
      <c r="UD24"/>
      <c r="UE24"/>
      <c r="UF24"/>
      <c r="UG24"/>
      <c r="UH24"/>
      <c r="UI24"/>
      <c r="UJ24"/>
      <c r="UK24"/>
      <c r="UL24"/>
      <c r="UM24"/>
      <c r="UN24"/>
      <c r="UO24"/>
      <c r="UP24"/>
      <c r="UQ24"/>
      <c r="UR24"/>
      <c r="US24"/>
      <c r="UT24"/>
      <c r="UU24"/>
      <c r="UV24"/>
      <c r="UW24"/>
      <c r="UX24"/>
      <c r="UY24"/>
      <c r="UZ24"/>
      <c r="VA24"/>
      <c r="VB24"/>
      <c r="VC24"/>
      <c r="VD24"/>
      <c r="VE24"/>
      <c r="VF24"/>
      <c r="VG24"/>
      <c r="VH24"/>
      <c r="VI24"/>
      <c r="VJ24"/>
      <c r="VK24"/>
      <c r="VL24"/>
      <c r="VM24"/>
      <c r="VN24"/>
      <c r="VO24"/>
      <c r="VP24"/>
      <c r="VQ24"/>
      <c r="VR24"/>
      <c r="VS24"/>
      <c r="VT24"/>
      <c r="VU24"/>
      <c r="VV24"/>
      <c r="VW24"/>
      <c r="VX24"/>
      <c r="VY24"/>
      <c r="VZ24"/>
      <c r="WA24"/>
      <c r="WB24"/>
      <c r="WC24"/>
      <c r="WD24"/>
      <c r="WE24"/>
      <c r="WF24"/>
      <c r="WG24"/>
      <c r="WH24"/>
      <c r="WI24"/>
      <c r="WJ24"/>
      <c r="WK24"/>
      <c r="WL24"/>
      <c r="WM24"/>
      <c r="WN24"/>
      <c r="WO24"/>
      <c r="WP24"/>
      <c r="WQ24"/>
      <c r="WR24"/>
      <c r="WS24"/>
      <c r="WT24"/>
      <c r="WU24"/>
      <c r="WV24"/>
      <c r="WW24"/>
      <c r="WX24"/>
      <c r="WY24"/>
      <c r="WZ24"/>
      <c r="XA24"/>
      <c r="XB24"/>
      <c r="XC24"/>
      <c r="XD24"/>
      <c r="XE24"/>
      <c r="XF24"/>
      <c r="XG24"/>
      <c r="XH24"/>
      <c r="XI24"/>
      <c r="XJ24"/>
      <c r="XK24"/>
      <c r="XL24"/>
      <c r="XM24"/>
      <c r="XN24"/>
      <c r="XO24"/>
      <c r="XP24"/>
      <c r="XQ24"/>
      <c r="XR24"/>
      <c r="XS24"/>
      <c r="XT24"/>
      <c r="XU24"/>
      <c r="XV24"/>
      <c r="XW24"/>
      <c r="XX24"/>
    </row>
    <row r="25" spans="1:648" s="2" customFormat="1" ht="15" customHeight="1">
      <c r="A25"/>
      <c r="B25"/>
      <c r="D25" s="115"/>
      <c r="E25"/>
      <c r="F25"/>
      <c r="G25"/>
      <c r="H25" s="116"/>
      <c r="I25" s="121"/>
      <c r="J25" s="122"/>
      <c r="K25" s="122"/>
      <c r="L25" s="122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 s="115"/>
      <c r="AG25"/>
      <c r="AH25"/>
      <c r="AI25"/>
      <c r="AJ25"/>
      <c r="AK25"/>
      <c r="AL25"/>
      <c r="AM25"/>
      <c r="AN25"/>
      <c r="AO25"/>
      <c r="AQ25"/>
      <c r="AR25"/>
      <c r="AS25"/>
      <c r="AT25"/>
      <c r="AU25"/>
      <c r="AV25"/>
      <c r="AW25"/>
      <c r="AZ25"/>
      <c r="BA25"/>
      <c r="BB25" s="3"/>
      <c r="BE25"/>
      <c r="BF25"/>
      <c r="BG25"/>
      <c r="BH25"/>
      <c r="BI25"/>
      <c r="BJ25"/>
      <c r="BL25"/>
      <c r="BM25"/>
      <c r="BY25"/>
      <c r="BZ25"/>
      <c r="CA25"/>
      <c r="CB25"/>
      <c r="CC25"/>
      <c r="CD25"/>
      <c r="CE25"/>
      <c r="CF25"/>
      <c r="CG25"/>
      <c r="CH25"/>
      <c r="CI25"/>
      <c r="CJ25"/>
      <c r="CK25" s="4"/>
      <c r="CL25" s="128"/>
      <c r="CM25" s="129"/>
      <c r="CN25" s="129"/>
      <c r="CO25"/>
      <c r="CP25"/>
      <c r="CS25" s="127"/>
      <c r="CT25"/>
      <c r="CU25" s="3"/>
      <c r="CX25"/>
      <c r="CY25"/>
      <c r="CZ25"/>
      <c r="DA25"/>
      <c r="DB25"/>
      <c r="DC25"/>
      <c r="DD25"/>
      <c r="DE25"/>
      <c r="DF25" s="4"/>
      <c r="DQ25"/>
      <c r="DR25" s="4"/>
      <c r="DS25" s="4"/>
      <c r="DT25"/>
      <c r="DU25"/>
      <c r="DV25"/>
      <c r="DW25"/>
      <c r="DX25"/>
      <c r="DY25"/>
      <c r="DZ25"/>
      <c r="EA25"/>
      <c r="EB25"/>
      <c r="EC25"/>
      <c r="ED25"/>
      <c r="EE25" s="132"/>
      <c r="EF25" s="133"/>
      <c r="EG25" s="133"/>
      <c r="EH25"/>
      <c r="EI25"/>
      <c r="EL25" s="134"/>
      <c r="EM25"/>
      <c r="EN25" s="3"/>
      <c r="EQ25"/>
      <c r="ER25"/>
      <c r="ES25"/>
      <c r="ET25"/>
      <c r="EU25"/>
      <c r="EV25"/>
      <c r="EW25"/>
      <c r="EX25"/>
      <c r="EY25"/>
      <c r="FI25"/>
      <c r="FJ25"/>
      <c r="FK25" s="135"/>
      <c r="FL25" s="13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E25"/>
      <c r="GF25"/>
      <c r="GG25" s="3"/>
      <c r="GJ25"/>
      <c r="GK25"/>
      <c r="GL25"/>
      <c r="GM25"/>
      <c r="GN25"/>
      <c r="GO25"/>
      <c r="GP25"/>
      <c r="GQ25"/>
      <c r="GR25"/>
      <c r="HB25"/>
      <c r="HC25" s="4"/>
      <c r="HD25" s="122"/>
      <c r="HE25" s="122"/>
      <c r="HF25" s="122"/>
      <c r="HG25" s="122"/>
      <c r="HH25" s="122"/>
      <c r="HX25" s="5"/>
      <c r="HY25" s="5"/>
      <c r="HZ25" s="5"/>
      <c r="IA25" s="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  <c r="OJ25"/>
      <c r="OK25"/>
      <c r="OL25"/>
      <c r="OM25"/>
      <c r="ON25"/>
      <c r="OO25"/>
      <c r="OP25"/>
      <c r="OQ25"/>
      <c r="OR25"/>
      <c r="OS25"/>
      <c r="OT25"/>
      <c r="OU25"/>
      <c r="OV25"/>
      <c r="OW25"/>
      <c r="OX25"/>
      <c r="OY25"/>
      <c r="OZ25"/>
      <c r="PA25"/>
      <c r="PB25"/>
      <c r="PC25"/>
      <c r="PD25"/>
      <c r="PE25"/>
      <c r="PF25"/>
      <c r="PG25"/>
      <c r="PH25"/>
      <c r="PI25"/>
      <c r="PJ25"/>
      <c r="PK25"/>
      <c r="PL25"/>
      <c r="PM25"/>
      <c r="PN25"/>
      <c r="PO25"/>
      <c r="PP25"/>
      <c r="PQ25"/>
      <c r="PR25"/>
      <c r="PS25"/>
      <c r="PT25"/>
      <c r="PU25"/>
      <c r="PV25"/>
      <c r="PW25"/>
      <c r="PX25"/>
      <c r="PY25"/>
      <c r="PZ25"/>
      <c r="QA25"/>
      <c r="QB25"/>
      <c r="QC25"/>
      <c r="QD25"/>
      <c r="QE25"/>
      <c r="QF25"/>
      <c r="QG25"/>
      <c r="QH25"/>
      <c r="QI25"/>
      <c r="QJ25"/>
      <c r="QK25"/>
      <c r="QL25"/>
      <c r="QM25"/>
      <c r="QN25"/>
      <c r="QO25"/>
      <c r="QP25"/>
      <c r="QQ25"/>
      <c r="QR25"/>
      <c r="QS25"/>
      <c r="QT25"/>
      <c r="QU25"/>
      <c r="QV25"/>
      <c r="QW25"/>
      <c r="QX25"/>
      <c r="QY25"/>
      <c r="QZ25"/>
      <c r="RA25"/>
      <c r="RB25"/>
      <c r="RC25"/>
      <c r="RD25"/>
      <c r="RE25"/>
      <c r="RF25"/>
      <c r="RG25"/>
      <c r="RH25"/>
      <c r="RI25"/>
      <c r="RJ25"/>
      <c r="RK25"/>
      <c r="RL25"/>
      <c r="RM25"/>
      <c r="RN25"/>
      <c r="RO25"/>
      <c r="RP25"/>
      <c r="RQ25"/>
      <c r="RR25"/>
      <c r="RS25"/>
      <c r="RT25"/>
      <c r="RU25"/>
      <c r="RV25"/>
      <c r="RW25"/>
      <c r="RX25"/>
      <c r="RY25"/>
      <c r="RZ25"/>
      <c r="SA25"/>
      <c r="SB25"/>
      <c r="SC25"/>
      <c r="SD25"/>
      <c r="SE25"/>
      <c r="SF25"/>
      <c r="SG25"/>
      <c r="SH25"/>
      <c r="SI25"/>
      <c r="SJ25"/>
      <c r="SK25"/>
      <c r="SL25"/>
      <c r="SM25"/>
      <c r="SN25"/>
      <c r="SO25"/>
      <c r="SP25"/>
      <c r="SQ25"/>
      <c r="SR25"/>
      <c r="SS25"/>
      <c r="ST25"/>
      <c r="SU25"/>
      <c r="SV25"/>
      <c r="SW25"/>
      <c r="SX25"/>
      <c r="SY25"/>
      <c r="SZ25"/>
      <c r="TA25"/>
      <c r="TB25"/>
      <c r="TC25"/>
      <c r="TD25"/>
      <c r="TE25"/>
      <c r="TF25"/>
      <c r="TG25"/>
      <c r="TH25"/>
      <c r="TI25"/>
      <c r="TJ25"/>
      <c r="TK25"/>
      <c r="TL25"/>
      <c r="TM25"/>
      <c r="TN25"/>
      <c r="TO25"/>
      <c r="TP25"/>
      <c r="TQ25"/>
      <c r="TR25"/>
      <c r="TS25"/>
      <c r="TT25"/>
      <c r="TU25"/>
      <c r="TV25"/>
      <c r="TW25"/>
      <c r="TX25"/>
      <c r="TY25"/>
      <c r="TZ25"/>
      <c r="UA25"/>
      <c r="UB25"/>
      <c r="UC25"/>
      <c r="UD25"/>
      <c r="UE25"/>
      <c r="UF25"/>
      <c r="UG25"/>
      <c r="UH25"/>
      <c r="UI25"/>
      <c r="UJ25"/>
      <c r="UK25"/>
      <c r="UL25"/>
      <c r="UM25"/>
      <c r="UN25"/>
      <c r="UO25"/>
      <c r="UP25"/>
      <c r="UQ25"/>
      <c r="UR25"/>
      <c r="US25"/>
      <c r="UT25"/>
      <c r="UU25"/>
      <c r="UV25"/>
      <c r="UW25"/>
      <c r="UX25"/>
      <c r="UY25"/>
      <c r="UZ25"/>
      <c r="VA25"/>
      <c r="VB25"/>
      <c r="VC25"/>
      <c r="VD25"/>
      <c r="VE25"/>
      <c r="VF25"/>
      <c r="VG25"/>
      <c r="VH25"/>
      <c r="VI25"/>
      <c r="VJ25"/>
      <c r="VK25"/>
      <c r="VL25"/>
      <c r="VM25"/>
      <c r="VN25"/>
      <c r="VO25"/>
      <c r="VP25"/>
      <c r="VQ25"/>
      <c r="VR25"/>
      <c r="VS25"/>
      <c r="VT25"/>
      <c r="VU25"/>
      <c r="VV25"/>
      <c r="VW25"/>
      <c r="VX25"/>
      <c r="VY25"/>
      <c r="VZ25"/>
      <c r="WA25"/>
      <c r="WB25"/>
      <c r="WC25"/>
      <c r="WD25"/>
      <c r="WE25"/>
      <c r="WF25"/>
      <c r="WG25"/>
      <c r="WH25"/>
      <c r="WI25"/>
      <c r="WJ25"/>
      <c r="WK25"/>
      <c r="WL25"/>
      <c r="WM25"/>
      <c r="WN25"/>
      <c r="WO25"/>
      <c r="WP25"/>
      <c r="WQ25"/>
      <c r="WR25"/>
      <c r="WS25"/>
      <c r="WT25"/>
      <c r="WU25"/>
      <c r="WV25"/>
      <c r="WW25"/>
      <c r="WX25"/>
      <c r="WY25"/>
      <c r="WZ25"/>
      <c r="XA25"/>
      <c r="XB25"/>
      <c r="XC25"/>
      <c r="XD25"/>
      <c r="XE25"/>
      <c r="XF25"/>
      <c r="XG25"/>
      <c r="XH25"/>
      <c r="XI25"/>
      <c r="XJ25"/>
      <c r="XK25"/>
      <c r="XL25"/>
      <c r="XM25"/>
      <c r="XN25"/>
      <c r="XO25"/>
      <c r="XP25"/>
      <c r="XQ25"/>
      <c r="XR25"/>
      <c r="XS25"/>
      <c r="XT25"/>
      <c r="XU25"/>
      <c r="XV25"/>
      <c r="XW25"/>
      <c r="XX25"/>
    </row>
    <row r="26" spans="1:648" s="2" customFormat="1" ht="21">
      <c r="A26"/>
      <c r="B26"/>
      <c r="D26" s="115"/>
      <c r="E26"/>
      <c r="F26"/>
      <c r="G26"/>
      <c r="H26" s="118"/>
      <c r="I26" s="119"/>
      <c r="J26" s="120"/>
      <c r="K26" s="120"/>
      <c r="L26" s="120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 s="115"/>
      <c r="AG26"/>
      <c r="AH26"/>
      <c r="AI26"/>
      <c r="AJ26"/>
      <c r="AK26"/>
      <c r="AL26"/>
      <c r="AM26"/>
      <c r="AN26"/>
      <c r="AO26"/>
      <c r="AQ26"/>
      <c r="AR26"/>
      <c r="AS26"/>
      <c r="AT26"/>
      <c r="AU26"/>
      <c r="AV26"/>
      <c r="AW26"/>
      <c r="AZ26"/>
      <c r="BA26"/>
      <c r="BB26" s="3"/>
      <c r="BE26"/>
      <c r="BF26"/>
      <c r="BG26"/>
      <c r="BH26"/>
      <c r="BI26"/>
      <c r="BJ26"/>
      <c r="BL26"/>
      <c r="BM26"/>
      <c r="BY26"/>
      <c r="BZ26"/>
      <c r="CA26"/>
      <c r="CB26"/>
      <c r="CC26"/>
      <c r="CD26"/>
      <c r="CE26"/>
      <c r="CF26"/>
      <c r="CG26"/>
      <c r="CH26"/>
      <c r="CI26"/>
      <c r="CJ26"/>
      <c r="CK26" s="4"/>
      <c r="CL26" s="128"/>
      <c r="CM26" s="129"/>
      <c r="CN26" s="129"/>
      <c r="CO26"/>
      <c r="CP26"/>
      <c r="CS26" s="127"/>
      <c r="CT26"/>
      <c r="CU26" s="3"/>
      <c r="CX26"/>
      <c r="CY26"/>
      <c r="CZ26"/>
      <c r="DA26"/>
      <c r="DB26"/>
      <c r="DC26"/>
      <c r="DD26"/>
      <c r="DE26"/>
      <c r="DF26" s="4"/>
      <c r="DQ26"/>
      <c r="DR26" s="4"/>
      <c r="DS26" s="4"/>
      <c r="DT26"/>
      <c r="DU26"/>
      <c r="DV26"/>
      <c r="DW26"/>
      <c r="DX26"/>
      <c r="DY26"/>
      <c r="DZ26"/>
      <c r="EA26"/>
      <c r="EB26"/>
      <c r="EC26"/>
      <c r="ED26"/>
      <c r="EE26" s="136"/>
      <c r="EF26" s="137"/>
      <c r="EG26" s="137"/>
      <c r="EH26"/>
      <c r="EI26"/>
      <c r="EL26" s="138"/>
      <c r="EM26"/>
      <c r="EN26" s="3"/>
      <c r="EQ26"/>
      <c r="ER26"/>
      <c r="ES26"/>
      <c r="ET26"/>
      <c r="EU26"/>
      <c r="EV26"/>
      <c r="EW26"/>
      <c r="EX26"/>
      <c r="EY26"/>
      <c r="FI26"/>
      <c r="FJ26"/>
      <c r="FK26" s="139"/>
      <c r="FL26" s="139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E26"/>
      <c r="GF26"/>
      <c r="GG26" s="3"/>
      <c r="GJ26"/>
      <c r="GK26"/>
      <c r="GL26"/>
      <c r="GM26"/>
      <c r="GN26"/>
      <c r="GO26"/>
      <c r="GP26"/>
      <c r="GQ26"/>
      <c r="GR26"/>
      <c r="HB26"/>
      <c r="HC26" s="4"/>
      <c r="HD26" s="120"/>
      <c r="HE26" s="120"/>
      <c r="HF26" s="120"/>
      <c r="HG26" s="120"/>
      <c r="HH26" s="120"/>
      <c r="HX26" s="5"/>
      <c r="HY26" s="5"/>
      <c r="HZ26" s="5"/>
      <c r="IA26" s="5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  <c r="OJ26"/>
      <c r="OK26"/>
      <c r="OL26"/>
      <c r="OM26"/>
      <c r="ON26"/>
      <c r="OO26"/>
      <c r="OP26"/>
      <c r="OQ26"/>
      <c r="OR26"/>
      <c r="OS26"/>
      <c r="OT26"/>
      <c r="OU26"/>
      <c r="OV26"/>
      <c r="OW26"/>
      <c r="OX26"/>
      <c r="OY26"/>
      <c r="OZ26"/>
      <c r="PA26"/>
      <c r="PB26"/>
      <c r="PC26"/>
      <c r="PD26"/>
      <c r="PE26"/>
      <c r="PF26"/>
      <c r="PG26"/>
      <c r="PH26"/>
      <c r="PI26"/>
      <c r="PJ26"/>
      <c r="PK26"/>
      <c r="PL26"/>
      <c r="PM26"/>
      <c r="PN26"/>
      <c r="PO26"/>
      <c r="PP26"/>
      <c r="PQ26"/>
      <c r="PR26"/>
      <c r="PS26"/>
      <c r="PT26"/>
      <c r="PU26"/>
      <c r="PV26"/>
      <c r="PW26"/>
      <c r="PX26"/>
      <c r="PY26"/>
      <c r="PZ26"/>
      <c r="QA26"/>
      <c r="QB26"/>
      <c r="QC26"/>
      <c r="QD26"/>
      <c r="QE26"/>
      <c r="QF26"/>
      <c r="QG26"/>
      <c r="QH26"/>
      <c r="QI26"/>
      <c r="QJ26"/>
      <c r="QK26"/>
      <c r="QL26"/>
      <c r="QM26"/>
      <c r="QN26"/>
      <c r="QO26"/>
      <c r="QP26"/>
      <c r="QQ26"/>
      <c r="QR26"/>
      <c r="QS26"/>
      <c r="QT26"/>
      <c r="QU26"/>
      <c r="QV26"/>
      <c r="QW26"/>
      <c r="QX26"/>
      <c r="QY26"/>
      <c r="QZ26"/>
      <c r="RA26"/>
      <c r="RB26"/>
      <c r="RC26"/>
      <c r="RD26"/>
      <c r="RE26"/>
      <c r="RF26"/>
      <c r="RG26"/>
      <c r="RH26"/>
      <c r="RI26"/>
      <c r="RJ26"/>
      <c r="RK26"/>
      <c r="RL26"/>
      <c r="RM26"/>
      <c r="RN26"/>
      <c r="RO26"/>
      <c r="RP26"/>
      <c r="RQ26"/>
      <c r="RR26"/>
      <c r="RS26"/>
      <c r="RT26"/>
      <c r="RU26"/>
      <c r="RV26"/>
      <c r="RW26"/>
      <c r="RX26"/>
      <c r="RY26"/>
      <c r="RZ26"/>
      <c r="SA26"/>
      <c r="SB26"/>
      <c r="SC26"/>
      <c r="SD26"/>
      <c r="SE26"/>
      <c r="SF26"/>
      <c r="SG26"/>
      <c r="SH26"/>
      <c r="SI26"/>
      <c r="SJ26"/>
      <c r="SK26"/>
      <c r="SL26"/>
      <c r="SM26"/>
      <c r="SN26"/>
      <c r="SO26"/>
      <c r="SP26"/>
      <c r="SQ26"/>
      <c r="SR26"/>
      <c r="SS26"/>
      <c r="ST26"/>
      <c r="SU26"/>
      <c r="SV26"/>
      <c r="SW26"/>
      <c r="SX26"/>
      <c r="SY26"/>
      <c r="SZ26"/>
      <c r="TA26"/>
      <c r="TB26"/>
      <c r="TC26"/>
      <c r="TD26"/>
      <c r="TE26"/>
      <c r="TF26"/>
      <c r="TG26"/>
      <c r="TH26"/>
      <c r="TI26"/>
      <c r="TJ26"/>
      <c r="TK26"/>
      <c r="TL26"/>
      <c r="TM26"/>
      <c r="TN26"/>
      <c r="TO26"/>
      <c r="TP26"/>
      <c r="TQ26"/>
      <c r="TR26"/>
      <c r="TS26"/>
      <c r="TT26"/>
      <c r="TU26"/>
      <c r="TV26"/>
      <c r="TW26"/>
      <c r="TX26"/>
      <c r="TY26"/>
      <c r="TZ26"/>
      <c r="UA26"/>
      <c r="UB26"/>
      <c r="UC26"/>
      <c r="UD26"/>
      <c r="UE26"/>
      <c r="UF26"/>
      <c r="UG26"/>
      <c r="UH26"/>
      <c r="UI26"/>
      <c r="UJ26"/>
      <c r="UK26"/>
      <c r="UL26"/>
      <c r="UM26"/>
      <c r="UN26"/>
      <c r="UO26"/>
      <c r="UP26"/>
      <c r="UQ26"/>
      <c r="UR26"/>
      <c r="US26"/>
      <c r="UT26"/>
      <c r="UU26"/>
      <c r="UV26"/>
      <c r="UW26"/>
      <c r="UX26"/>
      <c r="UY26"/>
      <c r="UZ26"/>
      <c r="VA26"/>
      <c r="VB26"/>
      <c r="VC26"/>
      <c r="VD26"/>
      <c r="VE26"/>
      <c r="VF26"/>
      <c r="VG26"/>
      <c r="VH26"/>
      <c r="VI26"/>
      <c r="VJ26"/>
      <c r="VK26"/>
      <c r="VL26"/>
      <c r="VM26"/>
      <c r="VN26"/>
      <c r="VO26"/>
      <c r="VP26"/>
      <c r="VQ26"/>
      <c r="VR26"/>
      <c r="VS26"/>
      <c r="VT26"/>
      <c r="VU26"/>
      <c r="VV26"/>
      <c r="VW26"/>
      <c r="VX26"/>
      <c r="VY26"/>
      <c r="VZ26"/>
      <c r="WA26"/>
      <c r="WB26"/>
      <c r="WC26"/>
      <c r="WD26"/>
      <c r="WE26"/>
      <c r="WF26"/>
      <c r="WG26"/>
      <c r="WH26"/>
      <c r="WI26"/>
      <c r="WJ26"/>
      <c r="WK26"/>
      <c r="WL26"/>
      <c r="WM26"/>
      <c r="WN26"/>
      <c r="WO26"/>
      <c r="WP26"/>
      <c r="WQ26"/>
      <c r="WR26"/>
      <c r="WS26"/>
      <c r="WT26"/>
      <c r="WU26"/>
      <c r="WV26"/>
      <c r="WW26"/>
      <c r="WX26"/>
      <c r="WY26"/>
      <c r="WZ26"/>
      <c r="XA26"/>
      <c r="XB26"/>
      <c r="XC26"/>
      <c r="XD26"/>
      <c r="XE26"/>
      <c r="XF26"/>
      <c r="XG26"/>
      <c r="XH26"/>
      <c r="XI26"/>
      <c r="XJ26"/>
      <c r="XK26"/>
      <c r="XL26"/>
      <c r="XM26"/>
      <c r="XN26"/>
      <c r="XO26"/>
      <c r="XP26"/>
      <c r="XQ26"/>
      <c r="XR26"/>
      <c r="XS26"/>
      <c r="XT26"/>
      <c r="XU26"/>
      <c r="XV26"/>
      <c r="XW26"/>
      <c r="XX26"/>
    </row>
    <row r="27" spans="1:648" s="2" customFormat="1" ht="21">
      <c r="A27"/>
      <c r="B27"/>
      <c r="D27" s="115"/>
      <c r="E27"/>
      <c r="F27"/>
      <c r="G27"/>
      <c r="H27" s="116"/>
      <c r="I27" s="121"/>
      <c r="J27" s="122"/>
      <c r="K27" s="122"/>
      <c r="L27" s="122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 s="115"/>
      <c r="AG27"/>
      <c r="AH27"/>
      <c r="AI27"/>
      <c r="AJ27"/>
      <c r="AK27"/>
      <c r="AL27"/>
      <c r="AM27"/>
      <c r="AN27"/>
      <c r="AO27"/>
      <c r="AQ27"/>
      <c r="AR27"/>
      <c r="AS27"/>
      <c r="AT27"/>
      <c r="AU27"/>
      <c r="AV27"/>
      <c r="AW27"/>
      <c r="AZ27"/>
      <c r="BA27"/>
      <c r="BB27" s="3"/>
      <c r="BE27"/>
      <c r="BF27"/>
      <c r="BG27"/>
      <c r="BH27"/>
      <c r="BI27"/>
      <c r="BJ27"/>
      <c r="BL27"/>
      <c r="BM27"/>
      <c r="BY27"/>
      <c r="BZ27"/>
      <c r="CA27"/>
      <c r="CB27"/>
      <c r="CC27"/>
      <c r="CD27"/>
      <c r="CE27"/>
      <c r="CF27"/>
      <c r="CG27"/>
      <c r="CH27"/>
      <c r="CI27"/>
      <c r="CJ27"/>
      <c r="CK27" s="4"/>
      <c r="CL27" s="128"/>
      <c r="CM27" s="129"/>
      <c r="CN27" s="129"/>
      <c r="CO27"/>
      <c r="CP27"/>
      <c r="CS27" s="127"/>
      <c r="CT27"/>
      <c r="CU27" s="3"/>
      <c r="CX27"/>
      <c r="CY27"/>
      <c r="CZ27"/>
      <c r="DA27"/>
      <c r="DB27"/>
      <c r="DC27"/>
      <c r="DD27"/>
      <c r="DE27"/>
      <c r="DF27" s="4"/>
      <c r="DQ27"/>
      <c r="DR27" s="4"/>
      <c r="DS27" s="4"/>
      <c r="DT27"/>
      <c r="DU27"/>
      <c r="DV27"/>
      <c r="DW27"/>
      <c r="DX27"/>
      <c r="DY27"/>
      <c r="DZ27"/>
      <c r="EA27"/>
      <c r="EB27"/>
      <c r="EC27"/>
      <c r="ED27"/>
      <c r="EE27" s="132"/>
      <c r="EF27" s="133"/>
      <c r="EG27" s="133"/>
      <c r="EH27"/>
      <c r="EI27"/>
      <c r="EL27" s="134"/>
      <c r="EM27"/>
      <c r="EN27" s="3"/>
      <c r="EQ27"/>
      <c r="ER27"/>
      <c r="ES27"/>
      <c r="ET27"/>
      <c r="EU27"/>
      <c r="EV27"/>
      <c r="EW27"/>
      <c r="EX27"/>
      <c r="EY27"/>
      <c r="FI27"/>
      <c r="FJ27"/>
      <c r="FK27" s="135"/>
      <c r="FL27" s="135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E27"/>
      <c r="GF27"/>
      <c r="GG27" s="3"/>
      <c r="GJ27"/>
      <c r="GK27"/>
      <c r="GL27"/>
      <c r="GM27"/>
      <c r="GN27"/>
      <c r="GO27"/>
      <c r="GP27"/>
      <c r="GQ27"/>
      <c r="GR27"/>
      <c r="HB27"/>
      <c r="HC27" s="4"/>
      <c r="HD27" s="122"/>
      <c r="HE27" s="122"/>
      <c r="HF27" s="122"/>
      <c r="HG27" s="122"/>
      <c r="HH27" s="122"/>
      <c r="HX27" s="5"/>
      <c r="HY27" s="5"/>
      <c r="HZ27" s="5"/>
      <c r="IA27" s="5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  <c r="OJ27"/>
      <c r="OK27"/>
      <c r="OL27"/>
      <c r="OM27"/>
      <c r="ON27"/>
      <c r="OO27"/>
      <c r="OP27"/>
      <c r="OQ27"/>
      <c r="OR27"/>
      <c r="OS27"/>
      <c r="OT27"/>
      <c r="OU27"/>
      <c r="OV27"/>
      <c r="OW27"/>
      <c r="OX27"/>
      <c r="OY27"/>
      <c r="OZ27"/>
      <c r="PA27"/>
      <c r="PB27"/>
      <c r="PC27"/>
      <c r="PD27"/>
      <c r="PE27"/>
      <c r="PF27"/>
      <c r="PG27"/>
      <c r="PH27"/>
      <c r="PI27"/>
      <c r="PJ27"/>
      <c r="PK27"/>
      <c r="PL27"/>
      <c r="PM27"/>
      <c r="PN27"/>
      <c r="PO27"/>
      <c r="PP27"/>
      <c r="PQ27"/>
      <c r="PR27"/>
      <c r="PS27"/>
      <c r="PT27"/>
      <c r="PU27"/>
      <c r="PV27"/>
      <c r="PW27"/>
      <c r="PX27"/>
      <c r="PY27"/>
      <c r="PZ27"/>
      <c r="QA27"/>
      <c r="QB27"/>
      <c r="QC27"/>
      <c r="QD27"/>
      <c r="QE27"/>
      <c r="QF27"/>
      <c r="QG27"/>
      <c r="QH27"/>
      <c r="QI27"/>
      <c r="QJ27"/>
      <c r="QK27"/>
      <c r="QL27"/>
      <c r="QM27"/>
      <c r="QN27"/>
      <c r="QO27"/>
      <c r="QP27"/>
      <c r="QQ27"/>
      <c r="QR27"/>
      <c r="QS27"/>
      <c r="QT27"/>
      <c r="QU27"/>
      <c r="QV27"/>
      <c r="QW27"/>
      <c r="QX27"/>
      <c r="QY27"/>
      <c r="QZ27"/>
      <c r="RA27"/>
      <c r="RB27"/>
      <c r="RC27"/>
      <c r="RD27"/>
      <c r="RE27"/>
      <c r="RF27"/>
      <c r="RG27"/>
      <c r="RH27"/>
      <c r="RI27"/>
      <c r="RJ27"/>
      <c r="RK27"/>
      <c r="RL27"/>
      <c r="RM27"/>
      <c r="RN27"/>
      <c r="RO27"/>
      <c r="RP27"/>
      <c r="RQ27"/>
      <c r="RR27"/>
      <c r="RS27"/>
      <c r="RT27"/>
      <c r="RU27"/>
      <c r="RV27"/>
      <c r="RW27"/>
      <c r="RX27"/>
      <c r="RY27"/>
      <c r="RZ27"/>
      <c r="SA27"/>
      <c r="SB27"/>
      <c r="SC27"/>
      <c r="SD27"/>
      <c r="SE27"/>
      <c r="SF27"/>
      <c r="SG27"/>
      <c r="SH27"/>
      <c r="SI27"/>
      <c r="SJ27"/>
      <c r="SK27"/>
      <c r="SL27"/>
      <c r="SM27"/>
      <c r="SN27"/>
      <c r="SO27"/>
      <c r="SP27"/>
      <c r="SQ27"/>
      <c r="SR27"/>
      <c r="SS27"/>
      <c r="ST27"/>
      <c r="SU27"/>
      <c r="SV27"/>
      <c r="SW27"/>
      <c r="SX27"/>
      <c r="SY27"/>
      <c r="SZ27"/>
      <c r="TA27"/>
      <c r="TB27"/>
      <c r="TC27"/>
      <c r="TD27"/>
      <c r="TE27"/>
      <c r="TF27"/>
      <c r="TG27"/>
      <c r="TH27"/>
      <c r="TI27"/>
      <c r="TJ27"/>
      <c r="TK27"/>
      <c r="TL27"/>
      <c r="TM27"/>
      <c r="TN27"/>
      <c r="TO27"/>
      <c r="TP27"/>
      <c r="TQ27"/>
      <c r="TR27"/>
      <c r="TS27"/>
      <c r="TT27"/>
      <c r="TU27"/>
      <c r="TV27"/>
      <c r="TW27"/>
      <c r="TX27"/>
      <c r="TY27"/>
      <c r="TZ27"/>
      <c r="UA27"/>
      <c r="UB27"/>
      <c r="UC27"/>
      <c r="UD27"/>
      <c r="UE27"/>
      <c r="UF27"/>
      <c r="UG27"/>
      <c r="UH27"/>
      <c r="UI27"/>
      <c r="UJ27"/>
      <c r="UK27"/>
      <c r="UL27"/>
      <c r="UM27"/>
      <c r="UN27"/>
      <c r="UO27"/>
      <c r="UP27"/>
      <c r="UQ27"/>
      <c r="UR27"/>
      <c r="US27"/>
      <c r="UT27"/>
      <c r="UU27"/>
      <c r="UV27"/>
      <c r="UW27"/>
      <c r="UX27"/>
      <c r="UY27"/>
      <c r="UZ27"/>
      <c r="VA27"/>
      <c r="VB27"/>
      <c r="VC27"/>
      <c r="VD27"/>
      <c r="VE27"/>
      <c r="VF27"/>
      <c r="VG27"/>
      <c r="VH27"/>
      <c r="VI27"/>
      <c r="VJ27"/>
      <c r="VK27"/>
      <c r="VL27"/>
      <c r="VM27"/>
      <c r="VN27"/>
      <c r="VO27"/>
      <c r="VP27"/>
      <c r="VQ27"/>
      <c r="VR27"/>
      <c r="VS27"/>
      <c r="VT27"/>
      <c r="VU27"/>
      <c r="VV27"/>
      <c r="VW27"/>
      <c r="VX27"/>
      <c r="VY27"/>
      <c r="VZ27"/>
      <c r="WA27"/>
      <c r="WB27"/>
      <c r="WC27"/>
      <c r="WD27"/>
      <c r="WE27"/>
      <c r="WF27"/>
      <c r="WG27"/>
      <c r="WH27"/>
      <c r="WI27"/>
      <c r="WJ27"/>
      <c r="WK27"/>
      <c r="WL27"/>
      <c r="WM27"/>
      <c r="WN27"/>
      <c r="WO27"/>
      <c r="WP27"/>
      <c r="WQ27"/>
      <c r="WR27"/>
      <c r="WS27"/>
      <c r="WT27"/>
      <c r="WU27"/>
      <c r="WV27"/>
      <c r="WW27"/>
      <c r="WX27"/>
      <c r="WY27"/>
      <c r="WZ27"/>
      <c r="XA27"/>
      <c r="XB27"/>
      <c r="XC27"/>
      <c r="XD27"/>
      <c r="XE27"/>
      <c r="XF27"/>
      <c r="XG27"/>
      <c r="XH27"/>
      <c r="XI27"/>
      <c r="XJ27"/>
      <c r="XK27"/>
      <c r="XL27"/>
      <c r="XM27"/>
      <c r="XN27"/>
      <c r="XO27"/>
      <c r="XP27"/>
      <c r="XQ27"/>
      <c r="XR27"/>
      <c r="XS27"/>
      <c r="XT27"/>
      <c r="XU27"/>
      <c r="XV27"/>
      <c r="XW27"/>
      <c r="XX27"/>
    </row>
    <row r="28" spans="1:648" s="2" customFormat="1" ht="15" customHeight="1">
      <c r="A28"/>
      <c r="B28"/>
      <c r="D28"/>
      <c r="E28"/>
      <c r="F28"/>
      <c r="G28"/>
      <c r="H28" s="118"/>
      <c r="I28" s="119"/>
      <c r="J28" s="120"/>
      <c r="K28" s="120"/>
      <c r="L28" s="120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Q28"/>
      <c r="AR28"/>
      <c r="AS28"/>
      <c r="AT28"/>
      <c r="AU28"/>
      <c r="AV28"/>
      <c r="AW28"/>
      <c r="AZ28"/>
      <c r="BA28"/>
      <c r="BB28" s="3"/>
      <c r="BE28"/>
      <c r="BF28"/>
      <c r="BG28"/>
      <c r="BH28"/>
      <c r="BI28"/>
      <c r="BJ28"/>
      <c r="BL28"/>
      <c r="BM28"/>
      <c r="BY28"/>
      <c r="BZ28"/>
      <c r="CA28"/>
      <c r="CB28"/>
      <c r="CC28"/>
      <c r="CD28"/>
      <c r="CE28"/>
      <c r="CF28"/>
      <c r="CG28"/>
      <c r="CH28"/>
      <c r="CI28"/>
      <c r="CJ28"/>
      <c r="CK28" s="4"/>
      <c r="CL28" s="128"/>
      <c r="CM28" s="129"/>
      <c r="CN28" s="129"/>
      <c r="CO28"/>
      <c r="CP28"/>
      <c r="CS28" s="127"/>
      <c r="CT28"/>
      <c r="CU28" s="3"/>
      <c r="CX28"/>
      <c r="CY28"/>
      <c r="CZ28"/>
      <c r="DA28"/>
      <c r="DB28"/>
      <c r="DC28"/>
      <c r="DD28"/>
      <c r="DE28"/>
      <c r="DF28" s="4"/>
      <c r="DQ28"/>
      <c r="DR28" s="4"/>
      <c r="DS28" s="4"/>
      <c r="DT28"/>
      <c r="DU28"/>
      <c r="DV28"/>
      <c r="DW28"/>
      <c r="DX28"/>
      <c r="DY28"/>
      <c r="DZ28"/>
      <c r="EA28"/>
      <c r="EB28"/>
      <c r="EC28"/>
      <c r="ED28"/>
      <c r="EE28" s="136"/>
      <c r="EF28" s="137"/>
      <c r="EG28" s="137"/>
      <c r="EH28"/>
      <c r="EI28"/>
      <c r="EL28" s="138"/>
      <c r="EM28"/>
      <c r="EN28" s="3"/>
      <c r="EQ28"/>
      <c r="ER28"/>
      <c r="ES28"/>
      <c r="ET28"/>
      <c r="EU28"/>
      <c r="EV28"/>
      <c r="EW28"/>
      <c r="EX28"/>
      <c r="EY28"/>
      <c r="FI28"/>
      <c r="FJ28"/>
      <c r="FK28" s="139"/>
      <c r="FL28" s="139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E28"/>
      <c r="GF28"/>
      <c r="GG28" s="3"/>
      <c r="GJ28"/>
      <c r="GK28"/>
      <c r="GL28"/>
      <c r="GM28"/>
      <c r="GN28"/>
      <c r="GO28"/>
      <c r="GP28"/>
      <c r="GQ28"/>
      <c r="GR28"/>
      <c r="HB28"/>
      <c r="HC28" s="4"/>
      <c r="HD28" s="120"/>
      <c r="HE28" s="120"/>
      <c r="HF28" s="120"/>
      <c r="HG28" s="120"/>
      <c r="HH28" s="120"/>
      <c r="HX28" s="5"/>
      <c r="HY28" s="5"/>
      <c r="HZ28" s="5"/>
      <c r="IA28" s="5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  <c r="IW28"/>
      <c r="IX28"/>
      <c r="IY28"/>
      <c r="IZ28"/>
      <c r="JA28"/>
      <c r="JB28"/>
      <c r="JC28"/>
      <c r="JD28"/>
      <c r="JE28"/>
      <c r="JF28"/>
      <c r="JG28"/>
      <c r="JH28"/>
      <c r="JI28"/>
      <c r="JJ28"/>
      <c r="JK28"/>
      <c r="JL28"/>
      <c r="JM28"/>
      <c r="JN28"/>
      <c r="JO28"/>
      <c r="JP28"/>
      <c r="JQ28"/>
      <c r="JR28"/>
      <c r="JS28"/>
      <c r="JT28"/>
      <c r="JU28"/>
      <c r="JV28"/>
      <c r="JW28"/>
      <c r="JX28"/>
      <c r="JY28"/>
      <c r="JZ28"/>
      <c r="KA28"/>
      <c r="KB28"/>
      <c r="KC28"/>
      <c r="KD28"/>
      <c r="KE28"/>
      <c r="KF28"/>
      <c r="KG28"/>
      <c r="KH28"/>
      <c r="KI28"/>
      <c r="KJ28"/>
      <c r="KK28"/>
      <c r="KL28"/>
      <c r="KM28"/>
      <c r="KN28"/>
      <c r="KO28"/>
      <c r="KP28"/>
      <c r="KQ28"/>
      <c r="KR28"/>
      <c r="KS28"/>
      <c r="KT28"/>
      <c r="KU28"/>
      <c r="KV28"/>
      <c r="KW28"/>
      <c r="KX28"/>
      <c r="KY28"/>
      <c r="KZ28"/>
      <c r="LA28"/>
      <c r="LB28"/>
      <c r="LC28"/>
      <c r="LD28"/>
      <c r="LE28"/>
      <c r="LF28"/>
      <c r="LG28"/>
      <c r="LH28"/>
      <c r="LI28"/>
      <c r="LJ28"/>
      <c r="LK28"/>
      <c r="LL28"/>
      <c r="LM28"/>
      <c r="LN28"/>
      <c r="LO28"/>
      <c r="LP28"/>
      <c r="LQ28"/>
      <c r="LR28"/>
      <c r="LS28"/>
      <c r="LT28"/>
      <c r="LU28"/>
      <c r="LV28"/>
      <c r="LW28"/>
      <c r="LX28"/>
      <c r="LY28"/>
      <c r="LZ28"/>
      <c r="MA28"/>
      <c r="MB28"/>
      <c r="MC28"/>
      <c r="MD28"/>
      <c r="ME28"/>
      <c r="MF28"/>
      <c r="MG28"/>
      <c r="MH28"/>
      <c r="MI28"/>
      <c r="MJ28"/>
      <c r="MK28"/>
      <c r="ML28"/>
      <c r="MM28"/>
      <c r="MN28"/>
      <c r="MO28"/>
      <c r="MP28"/>
      <c r="MQ28"/>
      <c r="MR28"/>
      <c r="MS28"/>
      <c r="MT28"/>
      <c r="MU28"/>
      <c r="MV28"/>
      <c r="MW28"/>
      <c r="MX28"/>
      <c r="MY28"/>
      <c r="MZ28"/>
      <c r="NA28"/>
      <c r="NB28"/>
      <c r="NC28"/>
      <c r="ND28"/>
      <c r="NE28"/>
      <c r="NF28"/>
      <c r="NG28"/>
      <c r="NH28"/>
      <c r="NI28"/>
      <c r="NJ28"/>
      <c r="NK28"/>
      <c r="NL28"/>
      <c r="NM28"/>
      <c r="NN28"/>
      <c r="NO28"/>
      <c r="NP28"/>
      <c r="NQ28"/>
      <c r="NR28"/>
      <c r="NS28"/>
      <c r="NT28"/>
      <c r="NU28"/>
      <c r="NV28"/>
      <c r="NW28"/>
      <c r="NX28"/>
      <c r="NY28"/>
      <c r="NZ28"/>
      <c r="OA28"/>
      <c r="OB28"/>
      <c r="OC28"/>
      <c r="OD28"/>
      <c r="OE28"/>
      <c r="OF28"/>
      <c r="OG28"/>
      <c r="OH28"/>
      <c r="OI28"/>
      <c r="OJ28"/>
      <c r="OK28"/>
      <c r="OL28"/>
      <c r="OM28"/>
      <c r="ON28"/>
      <c r="OO28"/>
      <c r="OP28"/>
      <c r="OQ28"/>
      <c r="OR28"/>
      <c r="OS28"/>
      <c r="OT28"/>
      <c r="OU28"/>
      <c r="OV28"/>
      <c r="OW28"/>
      <c r="OX28"/>
      <c r="OY28"/>
      <c r="OZ28"/>
      <c r="PA28"/>
      <c r="PB28"/>
      <c r="PC28"/>
      <c r="PD28"/>
      <c r="PE28"/>
      <c r="PF28"/>
      <c r="PG28"/>
      <c r="PH28"/>
      <c r="PI28"/>
      <c r="PJ28"/>
      <c r="PK28"/>
      <c r="PL28"/>
      <c r="PM28"/>
      <c r="PN28"/>
      <c r="PO28"/>
      <c r="PP28"/>
      <c r="PQ28"/>
      <c r="PR28"/>
      <c r="PS28"/>
      <c r="PT28"/>
      <c r="PU28"/>
      <c r="PV28"/>
      <c r="PW28"/>
      <c r="PX28"/>
      <c r="PY28"/>
      <c r="PZ28"/>
      <c r="QA28"/>
      <c r="QB28"/>
      <c r="QC28"/>
      <c r="QD28"/>
      <c r="QE28"/>
      <c r="QF28"/>
      <c r="QG28"/>
      <c r="QH28"/>
      <c r="QI28"/>
      <c r="QJ28"/>
      <c r="QK28"/>
      <c r="QL28"/>
      <c r="QM28"/>
      <c r="QN28"/>
      <c r="QO28"/>
      <c r="QP28"/>
      <c r="QQ28"/>
      <c r="QR28"/>
      <c r="QS28"/>
      <c r="QT28"/>
      <c r="QU28"/>
      <c r="QV28"/>
      <c r="QW28"/>
      <c r="QX28"/>
      <c r="QY28"/>
      <c r="QZ28"/>
      <c r="RA28"/>
      <c r="RB28"/>
      <c r="RC28"/>
      <c r="RD28"/>
      <c r="RE28"/>
      <c r="RF28"/>
      <c r="RG28"/>
      <c r="RH28"/>
      <c r="RI28"/>
      <c r="RJ28"/>
      <c r="RK28"/>
      <c r="RL28"/>
      <c r="RM28"/>
      <c r="RN28"/>
      <c r="RO28"/>
      <c r="RP28"/>
      <c r="RQ28"/>
      <c r="RR28"/>
      <c r="RS28"/>
      <c r="RT28"/>
      <c r="RU28"/>
      <c r="RV28"/>
      <c r="RW28"/>
      <c r="RX28"/>
      <c r="RY28"/>
      <c r="RZ28"/>
      <c r="SA28"/>
      <c r="SB28"/>
      <c r="SC28"/>
      <c r="SD28"/>
      <c r="SE28"/>
      <c r="SF28"/>
      <c r="SG28"/>
      <c r="SH28"/>
      <c r="SI28"/>
      <c r="SJ28"/>
      <c r="SK28"/>
      <c r="SL28"/>
      <c r="SM28"/>
      <c r="SN28"/>
      <c r="SO28"/>
      <c r="SP28"/>
      <c r="SQ28"/>
      <c r="SR28"/>
      <c r="SS28"/>
      <c r="ST28"/>
      <c r="SU28"/>
      <c r="SV28"/>
      <c r="SW28"/>
      <c r="SX28"/>
      <c r="SY28"/>
      <c r="SZ28"/>
      <c r="TA28"/>
      <c r="TB28"/>
      <c r="TC28"/>
      <c r="TD28"/>
      <c r="TE28"/>
      <c r="TF28"/>
      <c r="TG28"/>
      <c r="TH28"/>
      <c r="TI28"/>
      <c r="TJ28"/>
      <c r="TK28"/>
      <c r="TL28"/>
      <c r="TM28"/>
      <c r="TN28"/>
      <c r="TO28"/>
      <c r="TP28"/>
      <c r="TQ28"/>
      <c r="TR28"/>
      <c r="TS28"/>
      <c r="TT28"/>
      <c r="TU28"/>
      <c r="TV28"/>
      <c r="TW28"/>
      <c r="TX28"/>
      <c r="TY28"/>
      <c r="TZ28"/>
      <c r="UA28"/>
      <c r="UB28"/>
      <c r="UC28"/>
      <c r="UD28"/>
      <c r="UE28"/>
      <c r="UF28"/>
      <c r="UG28"/>
      <c r="UH28"/>
      <c r="UI28"/>
      <c r="UJ28"/>
      <c r="UK28"/>
      <c r="UL28"/>
      <c r="UM28"/>
      <c r="UN28"/>
      <c r="UO28"/>
      <c r="UP28"/>
      <c r="UQ28"/>
      <c r="UR28"/>
      <c r="US28"/>
      <c r="UT28"/>
      <c r="UU28"/>
      <c r="UV28"/>
      <c r="UW28"/>
      <c r="UX28"/>
      <c r="UY28"/>
      <c r="UZ28"/>
      <c r="VA28"/>
      <c r="VB28"/>
      <c r="VC28"/>
      <c r="VD28"/>
      <c r="VE28"/>
      <c r="VF28"/>
      <c r="VG28"/>
      <c r="VH28"/>
      <c r="VI28"/>
      <c r="VJ28"/>
      <c r="VK28"/>
      <c r="VL28"/>
      <c r="VM28"/>
      <c r="VN28"/>
      <c r="VO28"/>
      <c r="VP28"/>
      <c r="VQ28"/>
      <c r="VR28"/>
      <c r="VS28"/>
      <c r="VT28"/>
      <c r="VU28"/>
      <c r="VV28"/>
      <c r="VW28"/>
      <c r="VX28"/>
      <c r="VY28"/>
      <c r="VZ28"/>
      <c r="WA28"/>
      <c r="WB28"/>
      <c r="WC28"/>
      <c r="WD28"/>
      <c r="WE28"/>
      <c r="WF28"/>
      <c r="WG28"/>
      <c r="WH28"/>
      <c r="WI28"/>
      <c r="WJ28"/>
      <c r="WK28"/>
      <c r="WL28"/>
      <c r="WM28"/>
      <c r="WN28"/>
      <c r="WO28"/>
      <c r="WP28"/>
      <c r="WQ28"/>
      <c r="WR28"/>
      <c r="WS28"/>
      <c r="WT28"/>
      <c r="WU28"/>
      <c r="WV28"/>
      <c r="WW28"/>
      <c r="WX28"/>
      <c r="WY28"/>
      <c r="WZ28"/>
      <c r="XA28"/>
      <c r="XB28"/>
      <c r="XC28"/>
      <c r="XD28"/>
      <c r="XE28"/>
      <c r="XF28"/>
      <c r="XG28"/>
      <c r="XH28"/>
      <c r="XI28"/>
      <c r="XJ28"/>
      <c r="XK28"/>
      <c r="XL28"/>
      <c r="XM28"/>
      <c r="XN28"/>
      <c r="XO28"/>
      <c r="XP28"/>
      <c r="XQ28"/>
      <c r="XR28"/>
      <c r="XS28"/>
      <c r="XT28"/>
      <c r="XU28"/>
      <c r="XV28"/>
      <c r="XW28"/>
      <c r="XX28"/>
    </row>
    <row r="29" spans="1:648" s="2" customFormat="1" ht="21">
      <c r="A29"/>
      <c r="B29"/>
      <c r="D29"/>
      <c r="E29"/>
      <c r="F29"/>
      <c r="G29"/>
      <c r="H29" s="116"/>
      <c r="I29" s="121"/>
      <c r="J29" s="122"/>
      <c r="K29" s="122"/>
      <c r="L29" s="122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Q29"/>
      <c r="AR29"/>
      <c r="AS29"/>
      <c r="AT29"/>
      <c r="AU29"/>
      <c r="AV29"/>
      <c r="AW29"/>
      <c r="AZ29"/>
      <c r="BA29"/>
      <c r="BB29" s="3"/>
      <c r="BE29"/>
      <c r="BF29"/>
      <c r="BG29"/>
      <c r="BH29"/>
      <c r="BI29"/>
      <c r="BJ29"/>
      <c r="BL29"/>
      <c r="BM29"/>
      <c r="BY29"/>
      <c r="BZ29"/>
      <c r="CA29"/>
      <c r="CB29"/>
      <c r="CC29"/>
      <c r="CD29"/>
      <c r="CE29"/>
      <c r="CF29"/>
      <c r="CG29"/>
      <c r="CH29"/>
      <c r="CI29"/>
      <c r="CJ29"/>
      <c r="CK29" s="4"/>
      <c r="CL29" s="128"/>
      <c r="CM29" s="129"/>
      <c r="CN29" s="129"/>
      <c r="CO29"/>
      <c r="CP29"/>
      <c r="CS29" s="127"/>
      <c r="CT29"/>
      <c r="CU29" s="3"/>
      <c r="CX29"/>
      <c r="CY29"/>
      <c r="CZ29"/>
      <c r="DA29"/>
      <c r="DB29"/>
      <c r="DC29"/>
      <c r="DD29"/>
      <c r="DE29"/>
      <c r="DF29" s="4"/>
      <c r="DQ29"/>
      <c r="DR29" s="4"/>
      <c r="DS29" s="4"/>
      <c r="DT29"/>
      <c r="DU29"/>
      <c r="DV29"/>
      <c r="DW29"/>
      <c r="DX29"/>
      <c r="DY29"/>
      <c r="DZ29"/>
      <c r="EA29"/>
      <c r="EB29"/>
      <c r="EC29"/>
      <c r="ED29"/>
      <c r="EE29" s="132"/>
      <c r="EF29" s="133"/>
      <c r="EG29" s="133"/>
      <c r="EH29"/>
      <c r="EI29"/>
      <c r="EL29" s="134"/>
      <c r="EM29"/>
      <c r="EN29" s="3"/>
      <c r="EQ29"/>
      <c r="ER29"/>
      <c r="ES29"/>
      <c r="ET29"/>
      <c r="EU29"/>
      <c r="EV29"/>
      <c r="EW29"/>
      <c r="EX29"/>
      <c r="EY29"/>
      <c r="FI29"/>
      <c r="FJ29"/>
      <c r="FK29" s="135"/>
      <c r="FL29" s="135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E29"/>
      <c r="GF29"/>
      <c r="GG29" s="3"/>
      <c r="GJ29"/>
      <c r="GK29"/>
      <c r="GL29"/>
      <c r="GM29"/>
      <c r="GN29"/>
      <c r="GO29"/>
      <c r="GP29"/>
      <c r="GQ29"/>
      <c r="GR29"/>
      <c r="HB29"/>
      <c r="HC29" s="4"/>
      <c r="HD29" s="122"/>
      <c r="HE29" s="122"/>
      <c r="HF29" s="122"/>
      <c r="HG29" s="122"/>
      <c r="HH29" s="122"/>
      <c r="HX29" s="5"/>
      <c r="HY29" s="5"/>
      <c r="HZ29" s="5"/>
      <c r="IA29" s="5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  <c r="IW29"/>
      <c r="IX29"/>
      <c r="IY29"/>
      <c r="IZ29"/>
      <c r="JA29"/>
      <c r="JB29"/>
      <c r="JC29"/>
      <c r="JD29"/>
      <c r="JE29"/>
      <c r="JF29"/>
      <c r="JG29"/>
      <c r="JH29"/>
      <c r="JI29"/>
      <c r="JJ29"/>
      <c r="JK29"/>
      <c r="JL29"/>
      <c r="JM29"/>
      <c r="JN29"/>
      <c r="JO29"/>
      <c r="JP29"/>
      <c r="JQ29"/>
      <c r="JR29"/>
      <c r="JS29"/>
      <c r="JT29"/>
      <c r="JU29"/>
      <c r="JV29"/>
      <c r="JW29"/>
      <c r="JX29"/>
      <c r="JY29"/>
      <c r="JZ29"/>
      <c r="KA29"/>
      <c r="KB29"/>
      <c r="KC29"/>
      <c r="KD29"/>
      <c r="KE29"/>
      <c r="KF29"/>
      <c r="KG29"/>
      <c r="KH29"/>
      <c r="KI29"/>
      <c r="KJ29"/>
      <c r="KK29"/>
      <c r="KL29"/>
      <c r="KM29"/>
      <c r="KN29"/>
      <c r="KO29"/>
      <c r="KP29"/>
      <c r="KQ29"/>
      <c r="KR29"/>
      <c r="KS29"/>
      <c r="KT29"/>
      <c r="KU29"/>
      <c r="KV29"/>
      <c r="KW29"/>
      <c r="KX29"/>
      <c r="KY29"/>
      <c r="KZ29"/>
      <c r="LA29"/>
      <c r="LB29"/>
      <c r="LC29"/>
      <c r="LD29"/>
      <c r="LE29"/>
      <c r="LF29"/>
      <c r="LG29"/>
      <c r="LH29"/>
      <c r="LI29"/>
      <c r="LJ29"/>
      <c r="LK29"/>
      <c r="LL29"/>
      <c r="LM29"/>
      <c r="LN29"/>
      <c r="LO29"/>
      <c r="LP29"/>
      <c r="LQ29"/>
      <c r="LR29"/>
      <c r="LS29"/>
      <c r="LT29"/>
      <c r="LU29"/>
      <c r="LV29"/>
      <c r="LW29"/>
      <c r="LX29"/>
      <c r="LY29"/>
      <c r="LZ29"/>
      <c r="MA29"/>
      <c r="MB29"/>
      <c r="MC29"/>
      <c r="MD29"/>
      <c r="ME29"/>
      <c r="MF29"/>
      <c r="MG29"/>
      <c r="MH29"/>
      <c r="MI29"/>
      <c r="MJ29"/>
      <c r="MK29"/>
      <c r="ML29"/>
      <c r="MM29"/>
      <c r="MN29"/>
      <c r="MO29"/>
      <c r="MP29"/>
      <c r="MQ29"/>
      <c r="MR29"/>
      <c r="MS29"/>
      <c r="MT29"/>
      <c r="MU29"/>
      <c r="MV29"/>
      <c r="MW29"/>
      <c r="MX29"/>
      <c r="MY29"/>
      <c r="MZ29"/>
      <c r="NA29"/>
      <c r="NB29"/>
      <c r="NC29"/>
      <c r="ND29"/>
      <c r="NE29"/>
      <c r="NF29"/>
      <c r="NG29"/>
      <c r="NH29"/>
      <c r="NI29"/>
      <c r="NJ29"/>
      <c r="NK29"/>
      <c r="NL29"/>
      <c r="NM29"/>
      <c r="NN29"/>
      <c r="NO29"/>
      <c r="NP29"/>
      <c r="NQ29"/>
      <c r="NR29"/>
      <c r="NS29"/>
      <c r="NT29"/>
      <c r="NU29"/>
      <c r="NV29"/>
      <c r="NW29"/>
      <c r="NX29"/>
      <c r="NY29"/>
      <c r="NZ29"/>
      <c r="OA29"/>
      <c r="OB29"/>
      <c r="OC29"/>
      <c r="OD29"/>
      <c r="OE29"/>
      <c r="OF29"/>
      <c r="OG29"/>
      <c r="OH29"/>
      <c r="OI29"/>
      <c r="OJ29"/>
      <c r="OK29"/>
      <c r="OL29"/>
      <c r="OM29"/>
      <c r="ON29"/>
      <c r="OO29"/>
      <c r="OP29"/>
      <c r="OQ29"/>
      <c r="OR29"/>
      <c r="OS29"/>
      <c r="OT29"/>
      <c r="OU29"/>
      <c r="OV29"/>
      <c r="OW29"/>
      <c r="OX29"/>
      <c r="OY29"/>
      <c r="OZ29"/>
      <c r="PA29"/>
      <c r="PB29"/>
      <c r="PC29"/>
      <c r="PD29"/>
      <c r="PE29"/>
      <c r="PF29"/>
      <c r="PG29"/>
      <c r="PH29"/>
      <c r="PI29"/>
      <c r="PJ29"/>
      <c r="PK29"/>
      <c r="PL29"/>
      <c r="PM29"/>
      <c r="PN29"/>
      <c r="PO29"/>
      <c r="PP29"/>
      <c r="PQ29"/>
      <c r="PR29"/>
      <c r="PS29"/>
      <c r="PT29"/>
      <c r="PU29"/>
      <c r="PV29"/>
      <c r="PW29"/>
      <c r="PX29"/>
      <c r="PY29"/>
      <c r="PZ29"/>
      <c r="QA29"/>
      <c r="QB29"/>
      <c r="QC29"/>
      <c r="QD29"/>
      <c r="QE29"/>
      <c r="QF29"/>
      <c r="QG29"/>
      <c r="QH29"/>
      <c r="QI29"/>
      <c r="QJ29"/>
      <c r="QK29"/>
      <c r="QL29"/>
      <c r="QM29"/>
      <c r="QN29"/>
      <c r="QO29"/>
      <c r="QP29"/>
      <c r="QQ29"/>
      <c r="QR29"/>
      <c r="QS29"/>
      <c r="QT29"/>
      <c r="QU29"/>
      <c r="QV29"/>
      <c r="QW29"/>
      <c r="QX29"/>
      <c r="QY29"/>
      <c r="QZ29"/>
      <c r="RA29"/>
      <c r="RB29"/>
      <c r="RC29"/>
      <c r="RD29"/>
      <c r="RE29"/>
      <c r="RF29"/>
      <c r="RG29"/>
      <c r="RH29"/>
      <c r="RI29"/>
      <c r="RJ29"/>
      <c r="RK29"/>
      <c r="RL29"/>
      <c r="RM29"/>
      <c r="RN29"/>
      <c r="RO29"/>
      <c r="RP29"/>
      <c r="RQ29"/>
      <c r="RR29"/>
      <c r="RS29"/>
      <c r="RT29"/>
      <c r="RU29"/>
      <c r="RV29"/>
      <c r="RW29"/>
      <c r="RX29"/>
      <c r="RY29"/>
      <c r="RZ29"/>
      <c r="SA29"/>
      <c r="SB29"/>
      <c r="SC29"/>
      <c r="SD29"/>
      <c r="SE29"/>
      <c r="SF29"/>
      <c r="SG29"/>
      <c r="SH29"/>
      <c r="SI29"/>
      <c r="SJ29"/>
      <c r="SK29"/>
      <c r="SL29"/>
      <c r="SM29"/>
      <c r="SN29"/>
      <c r="SO29"/>
      <c r="SP29"/>
      <c r="SQ29"/>
      <c r="SR29"/>
      <c r="SS29"/>
      <c r="ST29"/>
      <c r="SU29"/>
      <c r="SV29"/>
      <c r="SW29"/>
      <c r="SX29"/>
      <c r="SY29"/>
      <c r="SZ29"/>
      <c r="TA29"/>
      <c r="TB29"/>
      <c r="TC29"/>
      <c r="TD29"/>
      <c r="TE29"/>
      <c r="TF29"/>
      <c r="TG29"/>
      <c r="TH29"/>
      <c r="TI29"/>
      <c r="TJ29"/>
      <c r="TK29"/>
      <c r="TL29"/>
      <c r="TM29"/>
      <c r="TN29"/>
      <c r="TO29"/>
      <c r="TP29"/>
      <c r="TQ29"/>
      <c r="TR29"/>
      <c r="TS29"/>
      <c r="TT29"/>
      <c r="TU29"/>
      <c r="TV29"/>
      <c r="TW29"/>
      <c r="TX29"/>
      <c r="TY29"/>
      <c r="TZ29"/>
      <c r="UA29"/>
      <c r="UB29"/>
      <c r="UC29"/>
      <c r="UD29"/>
      <c r="UE29"/>
      <c r="UF29"/>
      <c r="UG29"/>
      <c r="UH29"/>
      <c r="UI29"/>
      <c r="UJ29"/>
      <c r="UK29"/>
      <c r="UL29"/>
      <c r="UM29"/>
      <c r="UN29"/>
      <c r="UO29"/>
      <c r="UP29"/>
      <c r="UQ29"/>
      <c r="UR29"/>
      <c r="US29"/>
      <c r="UT29"/>
      <c r="UU29"/>
      <c r="UV29"/>
      <c r="UW29"/>
      <c r="UX29"/>
      <c r="UY29"/>
      <c r="UZ29"/>
      <c r="VA29"/>
      <c r="VB29"/>
      <c r="VC29"/>
      <c r="VD29"/>
      <c r="VE29"/>
      <c r="VF29"/>
      <c r="VG29"/>
      <c r="VH29"/>
      <c r="VI29"/>
      <c r="VJ29"/>
      <c r="VK29"/>
      <c r="VL29"/>
      <c r="VM29"/>
      <c r="VN29"/>
      <c r="VO29"/>
      <c r="VP29"/>
      <c r="VQ29"/>
      <c r="VR29"/>
      <c r="VS29"/>
      <c r="VT29"/>
      <c r="VU29"/>
      <c r="VV29"/>
      <c r="VW29"/>
      <c r="VX29"/>
      <c r="VY29"/>
      <c r="VZ29"/>
      <c r="WA29"/>
      <c r="WB29"/>
      <c r="WC29"/>
      <c r="WD29"/>
      <c r="WE29"/>
      <c r="WF29"/>
      <c r="WG29"/>
      <c r="WH29"/>
      <c r="WI29"/>
      <c r="WJ29"/>
      <c r="WK29"/>
      <c r="WL29"/>
      <c r="WM29"/>
      <c r="WN29"/>
      <c r="WO29"/>
      <c r="WP29"/>
      <c r="WQ29"/>
      <c r="WR29"/>
      <c r="WS29"/>
      <c r="WT29"/>
      <c r="WU29"/>
      <c r="WV29"/>
      <c r="WW29"/>
      <c r="WX29"/>
      <c r="WY29"/>
      <c r="WZ29"/>
      <c r="XA29"/>
      <c r="XB29"/>
      <c r="XC29"/>
      <c r="XD29"/>
      <c r="XE29"/>
      <c r="XF29"/>
      <c r="XG29"/>
      <c r="XH29"/>
      <c r="XI29"/>
      <c r="XJ29"/>
      <c r="XK29"/>
      <c r="XL29"/>
      <c r="XM29"/>
      <c r="XN29"/>
      <c r="XO29"/>
      <c r="XP29"/>
      <c r="XQ29"/>
      <c r="XR29"/>
      <c r="XS29"/>
      <c r="XT29"/>
      <c r="XU29"/>
      <c r="XV29"/>
      <c r="XW29"/>
      <c r="XX29"/>
    </row>
    <row r="30" spans="1:648" s="2" customFormat="1" ht="15" customHeight="1">
      <c r="A30"/>
      <c r="B30"/>
      <c r="D30"/>
      <c r="E30"/>
      <c r="F30"/>
      <c r="G30"/>
      <c r="H30" s="118"/>
      <c r="I30" s="119"/>
      <c r="J30" s="120"/>
      <c r="K30" s="120"/>
      <c r="L30" s="12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Q30"/>
      <c r="AR30"/>
      <c r="AS30"/>
      <c r="AT30"/>
      <c r="AU30"/>
      <c r="AV30"/>
      <c r="AW30"/>
      <c r="AZ30"/>
      <c r="BA30"/>
      <c r="BB30" s="3"/>
      <c r="BE30"/>
      <c r="BF30"/>
      <c r="BG30"/>
      <c r="BH30"/>
      <c r="BI30"/>
      <c r="BJ30"/>
      <c r="BL30"/>
      <c r="BM30"/>
      <c r="BY30"/>
      <c r="BZ30"/>
      <c r="CA30"/>
      <c r="CB30"/>
      <c r="CC30"/>
      <c r="CD30"/>
      <c r="CE30"/>
      <c r="CF30"/>
      <c r="CG30"/>
      <c r="CH30"/>
      <c r="CI30"/>
      <c r="CJ30"/>
      <c r="CK30" s="4"/>
      <c r="CL30" s="128"/>
      <c r="CM30" s="129"/>
      <c r="CN30" s="129"/>
      <c r="CO30"/>
      <c r="CP30"/>
      <c r="CS30" s="127"/>
      <c r="CT30"/>
      <c r="CU30" s="3"/>
      <c r="CX30"/>
      <c r="CY30"/>
      <c r="CZ30"/>
      <c r="DA30"/>
      <c r="DB30"/>
      <c r="DC30"/>
      <c r="DD30"/>
      <c r="DE30"/>
      <c r="DF30" s="4"/>
      <c r="DQ30"/>
      <c r="DR30" s="4"/>
      <c r="DS30" s="4"/>
      <c r="DT30"/>
      <c r="DU30"/>
      <c r="DV30"/>
      <c r="DW30"/>
      <c r="DX30"/>
      <c r="DY30"/>
      <c r="DZ30"/>
      <c r="EA30"/>
      <c r="EB30"/>
      <c r="EC30"/>
      <c r="ED30"/>
      <c r="EE30" s="136"/>
      <c r="EF30" s="137"/>
      <c r="EG30" s="137"/>
      <c r="EH30"/>
      <c r="EI30"/>
      <c r="EL30" s="138"/>
      <c r="EM30"/>
      <c r="EN30" s="3"/>
      <c r="EQ30"/>
      <c r="ER30"/>
      <c r="ES30"/>
      <c r="ET30"/>
      <c r="EU30"/>
      <c r="EV30"/>
      <c r="EW30"/>
      <c r="EX30"/>
      <c r="EY30"/>
      <c r="FI30"/>
      <c r="FJ30"/>
      <c r="FK30" s="139"/>
      <c r="FL30" s="139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E30"/>
      <c r="GF30"/>
      <c r="GG30" s="3"/>
      <c r="GJ30"/>
      <c r="GK30"/>
      <c r="GL30"/>
      <c r="GM30"/>
      <c r="GN30"/>
      <c r="GO30"/>
      <c r="GP30"/>
      <c r="GQ30"/>
      <c r="GR30"/>
      <c r="HB30"/>
      <c r="HC30" s="4"/>
      <c r="HD30" s="120"/>
      <c r="HE30" s="120"/>
      <c r="HF30" s="120"/>
      <c r="HG30" s="120"/>
      <c r="HH30" s="120"/>
      <c r="HX30" s="5"/>
      <c r="HY30" s="5"/>
      <c r="HZ30" s="5"/>
      <c r="IA30" s="5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  <c r="OJ30"/>
      <c r="OK30"/>
      <c r="OL30"/>
      <c r="OM30"/>
      <c r="ON30"/>
      <c r="OO30"/>
      <c r="OP30"/>
      <c r="OQ30"/>
      <c r="OR30"/>
      <c r="OS30"/>
      <c r="OT30"/>
      <c r="OU30"/>
      <c r="OV30"/>
      <c r="OW30"/>
      <c r="OX30"/>
      <c r="OY30"/>
      <c r="OZ30"/>
      <c r="PA30"/>
      <c r="PB30"/>
      <c r="PC30"/>
      <c r="PD30"/>
      <c r="PE30"/>
      <c r="PF30"/>
      <c r="PG30"/>
      <c r="PH30"/>
      <c r="PI30"/>
      <c r="PJ30"/>
      <c r="PK30"/>
      <c r="PL30"/>
      <c r="PM30"/>
      <c r="PN30"/>
      <c r="PO30"/>
      <c r="PP30"/>
      <c r="PQ30"/>
      <c r="PR30"/>
      <c r="PS30"/>
      <c r="PT30"/>
      <c r="PU30"/>
      <c r="PV30"/>
      <c r="PW30"/>
      <c r="PX30"/>
      <c r="PY30"/>
      <c r="PZ30"/>
      <c r="QA30"/>
      <c r="QB30"/>
      <c r="QC30"/>
      <c r="QD30"/>
      <c r="QE30"/>
      <c r="QF30"/>
      <c r="QG30"/>
      <c r="QH30"/>
      <c r="QI30"/>
      <c r="QJ30"/>
      <c r="QK30"/>
      <c r="QL30"/>
      <c r="QM30"/>
      <c r="QN30"/>
      <c r="QO30"/>
      <c r="QP30"/>
      <c r="QQ30"/>
      <c r="QR30"/>
      <c r="QS30"/>
      <c r="QT30"/>
      <c r="QU30"/>
      <c r="QV30"/>
      <c r="QW30"/>
      <c r="QX30"/>
      <c r="QY30"/>
      <c r="QZ30"/>
      <c r="RA30"/>
      <c r="RB30"/>
      <c r="RC30"/>
      <c r="RD30"/>
      <c r="RE30"/>
      <c r="RF30"/>
      <c r="RG30"/>
      <c r="RH30"/>
      <c r="RI30"/>
      <c r="RJ30"/>
      <c r="RK30"/>
      <c r="RL30"/>
      <c r="RM30"/>
      <c r="RN30"/>
      <c r="RO30"/>
      <c r="RP30"/>
      <c r="RQ30"/>
      <c r="RR30"/>
      <c r="RS30"/>
      <c r="RT30"/>
      <c r="RU30"/>
      <c r="RV30"/>
      <c r="RW30"/>
      <c r="RX30"/>
      <c r="RY30"/>
      <c r="RZ30"/>
      <c r="SA30"/>
      <c r="SB30"/>
      <c r="SC30"/>
      <c r="SD30"/>
      <c r="SE30"/>
      <c r="SF30"/>
      <c r="SG30"/>
      <c r="SH30"/>
      <c r="SI30"/>
      <c r="SJ30"/>
      <c r="SK30"/>
      <c r="SL30"/>
      <c r="SM30"/>
      <c r="SN30"/>
      <c r="SO30"/>
      <c r="SP30"/>
      <c r="SQ30"/>
      <c r="SR30"/>
      <c r="SS30"/>
      <c r="ST30"/>
      <c r="SU30"/>
      <c r="SV30"/>
      <c r="SW30"/>
      <c r="SX30"/>
      <c r="SY30"/>
      <c r="SZ30"/>
      <c r="TA30"/>
      <c r="TB30"/>
      <c r="TC30"/>
      <c r="TD30"/>
      <c r="TE30"/>
      <c r="TF30"/>
      <c r="TG30"/>
      <c r="TH30"/>
      <c r="TI30"/>
      <c r="TJ30"/>
      <c r="TK30"/>
      <c r="TL30"/>
      <c r="TM30"/>
      <c r="TN30"/>
      <c r="TO30"/>
      <c r="TP30"/>
      <c r="TQ30"/>
      <c r="TR30"/>
      <c r="TS30"/>
      <c r="TT30"/>
      <c r="TU30"/>
      <c r="TV30"/>
      <c r="TW30"/>
      <c r="TX30"/>
      <c r="TY30"/>
      <c r="TZ30"/>
      <c r="UA30"/>
      <c r="UB30"/>
      <c r="UC30"/>
      <c r="UD30"/>
      <c r="UE30"/>
      <c r="UF30"/>
      <c r="UG30"/>
      <c r="UH30"/>
      <c r="UI30"/>
      <c r="UJ30"/>
      <c r="UK30"/>
      <c r="UL30"/>
      <c r="UM30"/>
      <c r="UN30"/>
      <c r="UO30"/>
      <c r="UP30"/>
      <c r="UQ30"/>
      <c r="UR30"/>
      <c r="US30"/>
      <c r="UT30"/>
      <c r="UU30"/>
      <c r="UV30"/>
      <c r="UW30"/>
      <c r="UX30"/>
      <c r="UY30"/>
      <c r="UZ30"/>
      <c r="VA30"/>
      <c r="VB30"/>
      <c r="VC30"/>
      <c r="VD30"/>
      <c r="VE30"/>
      <c r="VF30"/>
      <c r="VG30"/>
      <c r="VH30"/>
      <c r="VI30"/>
      <c r="VJ30"/>
      <c r="VK30"/>
      <c r="VL30"/>
      <c r="VM30"/>
      <c r="VN30"/>
      <c r="VO30"/>
      <c r="VP30"/>
      <c r="VQ30"/>
      <c r="VR30"/>
      <c r="VS30"/>
      <c r="VT30"/>
      <c r="VU30"/>
      <c r="VV30"/>
      <c r="VW30"/>
      <c r="VX30"/>
      <c r="VY30"/>
      <c r="VZ30"/>
      <c r="WA30"/>
      <c r="WB30"/>
      <c r="WC30"/>
      <c r="WD30"/>
      <c r="WE30"/>
      <c r="WF30"/>
      <c r="WG30"/>
      <c r="WH30"/>
      <c r="WI30"/>
      <c r="WJ30"/>
      <c r="WK30"/>
      <c r="WL30"/>
      <c r="WM30"/>
      <c r="WN30"/>
      <c r="WO30"/>
      <c r="WP30"/>
      <c r="WQ30"/>
      <c r="WR30"/>
      <c r="WS30"/>
      <c r="WT30"/>
      <c r="WU30"/>
      <c r="WV30"/>
      <c r="WW30"/>
      <c r="WX30"/>
      <c r="WY30"/>
      <c r="WZ30"/>
      <c r="XA30"/>
      <c r="XB30"/>
      <c r="XC30"/>
      <c r="XD30"/>
      <c r="XE30"/>
      <c r="XF30"/>
      <c r="XG30"/>
      <c r="XH30"/>
      <c r="XI30"/>
      <c r="XJ30"/>
      <c r="XK30"/>
      <c r="XL30"/>
      <c r="XM30"/>
      <c r="XN30"/>
      <c r="XO30"/>
      <c r="XP30"/>
      <c r="XQ30"/>
      <c r="XR30"/>
      <c r="XS30"/>
      <c r="XT30"/>
      <c r="XU30"/>
      <c r="XV30"/>
      <c r="XW30"/>
      <c r="XX30"/>
    </row>
    <row r="31" spans="1:648" s="2" customFormat="1" ht="21">
      <c r="A31"/>
      <c r="B31"/>
      <c r="D31"/>
      <c r="E31"/>
      <c r="F31"/>
      <c r="G31"/>
      <c r="H31" s="116"/>
      <c r="I31" s="121"/>
      <c r="J31" s="122"/>
      <c r="K31" s="122"/>
      <c r="L31" s="122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Q31"/>
      <c r="AR31"/>
      <c r="AS31"/>
      <c r="AT31"/>
      <c r="AU31"/>
      <c r="AV31"/>
      <c r="AW31"/>
      <c r="AZ31"/>
      <c r="BA31"/>
      <c r="BB31" s="3"/>
      <c r="BE31"/>
      <c r="BF31"/>
      <c r="BG31"/>
      <c r="BH31"/>
      <c r="BI31"/>
      <c r="BJ31"/>
      <c r="BL31"/>
      <c r="BM31"/>
      <c r="BY31"/>
      <c r="BZ31"/>
      <c r="CA31"/>
      <c r="CB31"/>
      <c r="CC31"/>
      <c r="CD31"/>
      <c r="CE31"/>
      <c r="CF31"/>
      <c r="CG31"/>
      <c r="CH31"/>
      <c r="CI31"/>
      <c r="CJ31"/>
      <c r="CK31" s="4"/>
      <c r="CL31" s="128"/>
      <c r="CM31" s="129"/>
      <c r="CN31" s="129"/>
      <c r="CO31"/>
      <c r="CP31"/>
      <c r="CS31" s="127"/>
      <c r="CT31"/>
      <c r="CU31" s="3"/>
      <c r="CX31"/>
      <c r="CY31"/>
      <c r="CZ31"/>
      <c r="DA31"/>
      <c r="DB31"/>
      <c r="DC31"/>
      <c r="DD31"/>
      <c r="DE31"/>
      <c r="DF31" s="4"/>
      <c r="DQ31"/>
      <c r="DR31" s="4"/>
      <c r="DS31" s="4"/>
      <c r="DT31"/>
      <c r="DU31"/>
      <c r="DV31"/>
      <c r="DW31"/>
      <c r="DX31"/>
      <c r="DY31"/>
      <c r="DZ31"/>
      <c r="EA31"/>
      <c r="EB31"/>
      <c r="EC31"/>
      <c r="ED31"/>
      <c r="EE31" s="132"/>
      <c r="EF31" s="133"/>
      <c r="EG31" s="133"/>
      <c r="EH31"/>
      <c r="EI31"/>
      <c r="EL31" s="134"/>
      <c r="EM31"/>
      <c r="EN31" s="3"/>
      <c r="EQ31"/>
      <c r="ER31"/>
      <c r="ES31"/>
      <c r="ET31"/>
      <c r="EU31"/>
      <c r="EV31"/>
      <c r="EW31"/>
      <c r="EX31"/>
      <c r="EY31"/>
      <c r="FI31"/>
      <c r="FJ31"/>
      <c r="FK31" s="135"/>
      <c r="FL31" s="135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E31"/>
      <c r="GF31"/>
      <c r="GG31" s="3"/>
      <c r="GJ31"/>
      <c r="GK31"/>
      <c r="GL31"/>
      <c r="GM31"/>
      <c r="GN31"/>
      <c r="GO31"/>
      <c r="GP31"/>
      <c r="GQ31"/>
      <c r="GR31"/>
      <c r="HB31"/>
      <c r="HC31" s="4"/>
      <c r="HD31" s="122"/>
      <c r="HE31" s="122"/>
      <c r="HF31" s="122"/>
      <c r="HG31" s="122"/>
      <c r="HH31" s="122"/>
      <c r="HX31" s="5"/>
      <c r="HY31" s="5"/>
      <c r="HZ31" s="5"/>
      <c r="IA31" s="5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  <c r="OJ31"/>
      <c r="OK31"/>
      <c r="OL31"/>
      <c r="OM31"/>
      <c r="ON31"/>
      <c r="OO31"/>
      <c r="OP31"/>
      <c r="OQ31"/>
      <c r="OR31"/>
      <c r="OS31"/>
      <c r="OT31"/>
      <c r="OU31"/>
      <c r="OV31"/>
      <c r="OW31"/>
      <c r="OX31"/>
      <c r="OY31"/>
      <c r="OZ31"/>
      <c r="PA31"/>
      <c r="PB31"/>
      <c r="PC31"/>
      <c r="PD31"/>
      <c r="PE31"/>
      <c r="PF31"/>
      <c r="PG31"/>
      <c r="PH31"/>
      <c r="PI31"/>
      <c r="PJ31"/>
      <c r="PK31"/>
      <c r="PL31"/>
      <c r="PM31"/>
      <c r="PN31"/>
      <c r="PO31"/>
      <c r="PP31"/>
      <c r="PQ31"/>
      <c r="PR31"/>
      <c r="PS31"/>
      <c r="PT31"/>
      <c r="PU31"/>
      <c r="PV31"/>
      <c r="PW31"/>
      <c r="PX31"/>
      <c r="PY31"/>
      <c r="PZ31"/>
      <c r="QA31"/>
      <c r="QB31"/>
      <c r="QC31"/>
      <c r="QD31"/>
      <c r="QE31"/>
      <c r="QF31"/>
      <c r="QG31"/>
      <c r="QH31"/>
      <c r="QI31"/>
      <c r="QJ31"/>
      <c r="QK31"/>
      <c r="QL31"/>
      <c r="QM31"/>
      <c r="QN31"/>
      <c r="QO31"/>
      <c r="QP31"/>
      <c r="QQ31"/>
      <c r="QR31"/>
      <c r="QS31"/>
      <c r="QT31"/>
      <c r="QU31"/>
      <c r="QV31"/>
      <c r="QW31"/>
      <c r="QX31"/>
      <c r="QY31"/>
      <c r="QZ31"/>
      <c r="RA31"/>
      <c r="RB31"/>
      <c r="RC31"/>
      <c r="RD31"/>
      <c r="RE31"/>
      <c r="RF31"/>
      <c r="RG31"/>
      <c r="RH31"/>
      <c r="RI31"/>
      <c r="RJ31"/>
      <c r="RK31"/>
      <c r="RL31"/>
      <c r="RM31"/>
      <c r="RN31"/>
      <c r="RO31"/>
      <c r="RP31"/>
      <c r="RQ31"/>
      <c r="RR31"/>
      <c r="RS31"/>
      <c r="RT31"/>
      <c r="RU31"/>
      <c r="RV31"/>
      <c r="RW31"/>
      <c r="RX31"/>
      <c r="RY31"/>
      <c r="RZ31"/>
      <c r="SA31"/>
      <c r="SB31"/>
      <c r="SC31"/>
      <c r="SD31"/>
      <c r="SE31"/>
      <c r="SF31"/>
      <c r="SG31"/>
      <c r="SH31"/>
      <c r="SI31"/>
      <c r="SJ31"/>
      <c r="SK31"/>
      <c r="SL31"/>
      <c r="SM31"/>
      <c r="SN31"/>
      <c r="SO31"/>
      <c r="SP31"/>
      <c r="SQ31"/>
      <c r="SR31"/>
      <c r="SS31"/>
      <c r="ST31"/>
      <c r="SU31"/>
      <c r="SV31"/>
      <c r="SW31"/>
      <c r="SX31"/>
      <c r="SY31"/>
      <c r="SZ31"/>
      <c r="TA31"/>
      <c r="TB31"/>
      <c r="TC31"/>
      <c r="TD31"/>
      <c r="TE31"/>
      <c r="TF31"/>
      <c r="TG31"/>
      <c r="TH31"/>
      <c r="TI31"/>
      <c r="TJ31"/>
      <c r="TK31"/>
      <c r="TL31"/>
      <c r="TM31"/>
      <c r="TN31"/>
      <c r="TO31"/>
      <c r="TP31"/>
      <c r="TQ31"/>
      <c r="TR31"/>
      <c r="TS31"/>
      <c r="TT31"/>
      <c r="TU31"/>
      <c r="TV31"/>
      <c r="TW31"/>
      <c r="TX31"/>
      <c r="TY31"/>
      <c r="TZ31"/>
      <c r="UA31"/>
      <c r="UB31"/>
      <c r="UC31"/>
      <c r="UD31"/>
      <c r="UE31"/>
      <c r="UF31"/>
      <c r="UG31"/>
      <c r="UH31"/>
      <c r="UI31"/>
      <c r="UJ31"/>
      <c r="UK31"/>
      <c r="UL31"/>
      <c r="UM31"/>
      <c r="UN31"/>
      <c r="UO31"/>
      <c r="UP31"/>
      <c r="UQ31"/>
      <c r="UR31"/>
      <c r="US31"/>
      <c r="UT31"/>
      <c r="UU31"/>
      <c r="UV31"/>
      <c r="UW31"/>
      <c r="UX31"/>
      <c r="UY31"/>
      <c r="UZ31"/>
      <c r="VA31"/>
      <c r="VB31"/>
      <c r="VC31"/>
      <c r="VD31"/>
      <c r="VE31"/>
      <c r="VF31"/>
      <c r="VG31"/>
      <c r="VH31"/>
      <c r="VI31"/>
      <c r="VJ31"/>
      <c r="VK31"/>
      <c r="VL31"/>
      <c r="VM31"/>
      <c r="VN31"/>
      <c r="VO31"/>
      <c r="VP31"/>
      <c r="VQ31"/>
      <c r="VR31"/>
      <c r="VS31"/>
      <c r="VT31"/>
      <c r="VU31"/>
      <c r="VV31"/>
      <c r="VW31"/>
      <c r="VX31"/>
      <c r="VY31"/>
      <c r="VZ31"/>
      <c r="WA31"/>
      <c r="WB31"/>
      <c r="WC31"/>
      <c r="WD31"/>
      <c r="WE31"/>
      <c r="WF31"/>
      <c r="WG31"/>
      <c r="WH31"/>
      <c r="WI31"/>
      <c r="WJ31"/>
      <c r="WK31"/>
      <c r="WL31"/>
      <c r="WM31"/>
      <c r="WN31"/>
      <c r="WO31"/>
      <c r="WP31"/>
      <c r="WQ31"/>
      <c r="WR31"/>
      <c r="WS31"/>
      <c r="WT31"/>
      <c r="WU31"/>
      <c r="WV31"/>
      <c r="WW31"/>
      <c r="WX31"/>
      <c r="WY31"/>
      <c r="WZ31"/>
      <c r="XA31"/>
      <c r="XB31"/>
      <c r="XC31"/>
      <c r="XD31"/>
      <c r="XE31"/>
      <c r="XF31"/>
      <c r="XG31"/>
      <c r="XH31"/>
      <c r="XI31"/>
      <c r="XJ31"/>
      <c r="XK31"/>
      <c r="XL31"/>
      <c r="XM31"/>
      <c r="XN31"/>
      <c r="XO31"/>
      <c r="XP31"/>
      <c r="XQ31"/>
      <c r="XR31"/>
      <c r="XS31"/>
      <c r="XT31"/>
      <c r="XU31"/>
      <c r="XV31"/>
      <c r="XW31"/>
      <c r="XX31"/>
    </row>
    <row r="32" spans="1:648" s="2" customFormat="1" ht="15" customHeight="1">
      <c r="A32"/>
      <c r="B32"/>
      <c r="D32"/>
      <c r="E32"/>
      <c r="F32"/>
      <c r="G32"/>
      <c r="H32" s="118"/>
      <c r="I32" s="119"/>
      <c r="J32" s="120"/>
      <c r="K32" s="120"/>
      <c r="L32" s="120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Q32"/>
      <c r="AR32"/>
      <c r="AS32"/>
      <c r="AT32"/>
      <c r="AU32"/>
      <c r="AV32"/>
      <c r="AW32"/>
      <c r="AZ32"/>
      <c r="BA32"/>
      <c r="BB32" s="3"/>
      <c r="BE32"/>
      <c r="BF32"/>
      <c r="BG32"/>
      <c r="BH32"/>
      <c r="BI32"/>
      <c r="BJ32"/>
      <c r="BL32"/>
      <c r="BM32"/>
      <c r="BY32"/>
      <c r="BZ32"/>
      <c r="CA32"/>
      <c r="CB32"/>
      <c r="CC32"/>
      <c r="CD32"/>
      <c r="CE32"/>
      <c r="CF32"/>
      <c r="CG32"/>
      <c r="CH32"/>
      <c r="CI32"/>
      <c r="CJ32"/>
      <c r="CK32" s="4"/>
      <c r="CL32" s="128"/>
      <c r="CM32" s="129"/>
      <c r="CN32" s="129"/>
      <c r="CO32"/>
      <c r="CP32"/>
      <c r="CS32" s="127"/>
      <c r="CT32"/>
      <c r="CU32" s="3"/>
      <c r="CX32"/>
      <c r="CY32"/>
      <c r="CZ32"/>
      <c r="DA32"/>
      <c r="DB32"/>
      <c r="DC32"/>
      <c r="DD32"/>
      <c r="DE32"/>
      <c r="DF32" s="4"/>
      <c r="DQ32"/>
      <c r="DR32" s="4"/>
      <c r="DS32" s="4"/>
      <c r="DT32"/>
      <c r="DU32"/>
      <c r="DV32"/>
      <c r="DW32"/>
      <c r="DX32"/>
      <c r="DY32"/>
      <c r="DZ32"/>
      <c r="EA32"/>
      <c r="EB32"/>
      <c r="EC32"/>
      <c r="ED32"/>
      <c r="EE32" s="136"/>
      <c r="EF32" s="137"/>
      <c r="EG32" s="137"/>
      <c r="EH32"/>
      <c r="EI32"/>
      <c r="EL32" s="138"/>
      <c r="EM32"/>
      <c r="EN32" s="3"/>
      <c r="EQ32"/>
      <c r="ER32"/>
      <c r="ES32"/>
      <c r="ET32"/>
      <c r="EU32"/>
      <c r="EV32"/>
      <c r="EW32"/>
      <c r="EX32"/>
      <c r="EY32"/>
      <c r="FI32"/>
      <c r="FJ32"/>
      <c r="FK32" s="139"/>
      <c r="FL32" s="139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E32"/>
      <c r="GF32"/>
      <c r="GG32" s="3"/>
      <c r="GJ32"/>
      <c r="GK32"/>
      <c r="GL32"/>
      <c r="GM32"/>
      <c r="GN32"/>
      <c r="GO32"/>
      <c r="GP32"/>
      <c r="GQ32"/>
      <c r="GR32"/>
      <c r="HB32"/>
      <c r="HC32" s="4"/>
      <c r="HD32" s="120"/>
      <c r="HE32" s="120"/>
      <c r="HF32" s="120"/>
      <c r="HG32" s="120"/>
      <c r="HH32" s="120"/>
      <c r="HX32" s="5"/>
      <c r="HY32" s="5"/>
      <c r="HZ32" s="5"/>
      <c r="IA32" s="5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  <c r="IW32"/>
      <c r="IX32"/>
      <c r="IY32"/>
      <c r="IZ32"/>
      <c r="JA32"/>
      <c r="JB32"/>
      <c r="JC32"/>
      <c r="JD32"/>
      <c r="JE32"/>
      <c r="JF32"/>
      <c r="JG32"/>
      <c r="JH32"/>
      <c r="JI32"/>
      <c r="JJ32"/>
      <c r="JK32"/>
      <c r="JL32"/>
      <c r="JM32"/>
      <c r="JN32"/>
      <c r="JO32"/>
      <c r="JP32"/>
      <c r="JQ32"/>
      <c r="JR32"/>
      <c r="JS32"/>
      <c r="JT32"/>
      <c r="JU32"/>
      <c r="JV32"/>
      <c r="JW32"/>
      <c r="JX32"/>
      <c r="JY32"/>
      <c r="JZ32"/>
      <c r="KA32"/>
      <c r="KB32"/>
      <c r="KC32"/>
      <c r="KD32"/>
      <c r="KE32"/>
      <c r="KF32"/>
      <c r="KG32"/>
      <c r="KH32"/>
      <c r="KI32"/>
      <c r="KJ32"/>
      <c r="KK32"/>
      <c r="KL32"/>
      <c r="KM32"/>
      <c r="KN32"/>
      <c r="KO32"/>
      <c r="KP32"/>
      <c r="KQ32"/>
      <c r="KR32"/>
      <c r="KS32"/>
      <c r="KT32"/>
      <c r="KU32"/>
      <c r="KV32"/>
      <c r="KW32"/>
      <c r="KX32"/>
      <c r="KY32"/>
      <c r="KZ32"/>
      <c r="LA32"/>
      <c r="LB32"/>
      <c r="LC32"/>
      <c r="LD32"/>
      <c r="LE32"/>
      <c r="LF32"/>
      <c r="LG32"/>
      <c r="LH32"/>
      <c r="LI32"/>
      <c r="LJ32"/>
      <c r="LK32"/>
      <c r="LL32"/>
      <c r="LM32"/>
      <c r="LN32"/>
      <c r="LO32"/>
      <c r="LP32"/>
      <c r="LQ32"/>
      <c r="LR32"/>
      <c r="LS32"/>
      <c r="LT32"/>
      <c r="LU32"/>
      <c r="LV32"/>
      <c r="LW32"/>
      <c r="LX32"/>
      <c r="LY32"/>
      <c r="LZ32"/>
      <c r="MA32"/>
      <c r="MB32"/>
      <c r="MC32"/>
      <c r="MD32"/>
      <c r="ME32"/>
      <c r="MF32"/>
      <c r="MG32"/>
      <c r="MH32"/>
      <c r="MI32"/>
      <c r="MJ32"/>
      <c r="MK32"/>
      <c r="ML32"/>
      <c r="MM32"/>
      <c r="MN32"/>
      <c r="MO32"/>
      <c r="MP32"/>
      <c r="MQ32"/>
      <c r="MR32"/>
      <c r="MS32"/>
      <c r="MT32"/>
      <c r="MU32"/>
      <c r="MV32"/>
      <c r="MW32"/>
      <c r="MX32"/>
      <c r="MY32"/>
      <c r="MZ32"/>
      <c r="NA32"/>
      <c r="NB32"/>
      <c r="NC32"/>
      <c r="ND32"/>
      <c r="NE32"/>
      <c r="NF32"/>
      <c r="NG32"/>
      <c r="NH32"/>
      <c r="NI32"/>
      <c r="NJ32"/>
      <c r="NK32"/>
      <c r="NL32"/>
      <c r="NM32"/>
      <c r="NN32"/>
      <c r="NO32"/>
      <c r="NP32"/>
      <c r="NQ32"/>
      <c r="NR32"/>
      <c r="NS32"/>
      <c r="NT32"/>
      <c r="NU32"/>
      <c r="NV32"/>
      <c r="NW32"/>
      <c r="NX32"/>
      <c r="NY32"/>
      <c r="NZ32"/>
      <c r="OA32"/>
      <c r="OB32"/>
      <c r="OC32"/>
      <c r="OD32"/>
      <c r="OE32"/>
      <c r="OF32"/>
      <c r="OG32"/>
      <c r="OH32"/>
      <c r="OI32"/>
      <c r="OJ32"/>
      <c r="OK32"/>
      <c r="OL32"/>
      <c r="OM32"/>
      <c r="ON32"/>
      <c r="OO32"/>
      <c r="OP32"/>
      <c r="OQ32"/>
      <c r="OR32"/>
      <c r="OS32"/>
      <c r="OT32"/>
      <c r="OU32"/>
      <c r="OV32"/>
      <c r="OW32"/>
      <c r="OX32"/>
      <c r="OY32"/>
      <c r="OZ32"/>
      <c r="PA32"/>
      <c r="PB32"/>
      <c r="PC32"/>
      <c r="PD32"/>
      <c r="PE32"/>
      <c r="PF32"/>
      <c r="PG32"/>
      <c r="PH32"/>
      <c r="PI32"/>
      <c r="PJ32"/>
      <c r="PK32"/>
      <c r="PL32"/>
      <c r="PM32"/>
      <c r="PN32"/>
      <c r="PO32"/>
      <c r="PP32"/>
      <c r="PQ32"/>
      <c r="PR32"/>
      <c r="PS32"/>
      <c r="PT32"/>
      <c r="PU32"/>
      <c r="PV32"/>
      <c r="PW32"/>
      <c r="PX32"/>
      <c r="PY32"/>
      <c r="PZ32"/>
      <c r="QA32"/>
      <c r="QB32"/>
      <c r="QC32"/>
      <c r="QD32"/>
      <c r="QE32"/>
      <c r="QF32"/>
      <c r="QG32"/>
      <c r="QH32"/>
      <c r="QI32"/>
      <c r="QJ32"/>
      <c r="QK32"/>
      <c r="QL32"/>
      <c r="QM32"/>
      <c r="QN32"/>
      <c r="QO32"/>
      <c r="QP32"/>
      <c r="QQ32"/>
      <c r="QR32"/>
      <c r="QS32"/>
      <c r="QT32"/>
      <c r="QU32"/>
      <c r="QV32"/>
      <c r="QW32"/>
      <c r="QX32"/>
      <c r="QY32"/>
      <c r="QZ32"/>
      <c r="RA32"/>
      <c r="RB32"/>
      <c r="RC32"/>
      <c r="RD32"/>
      <c r="RE32"/>
      <c r="RF32"/>
      <c r="RG32"/>
      <c r="RH32"/>
      <c r="RI32"/>
      <c r="RJ32"/>
      <c r="RK32"/>
      <c r="RL32"/>
      <c r="RM32"/>
      <c r="RN32"/>
      <c r="RO32"/>
      <c r="RP32"/>
      <c r="RQ32"/>
      <c r="RR32"/>
      <c r="RS32"/>
      <c r="RT32"/>
      <c r="RU32"/>
      <c r="RV32"/>
      <c r="RW32"/>
      <c r="RX32"/>
      <c r="RY32"/>
      <c r="RZ32"/>
      <c r="SA32"/>
      <c r="SB32"/>
      <c r="SC32"/>
      <c r="SD32"/>
      <c r="SE32"/>
      <c r="SF32"/>
      <c r="SG32"/>
      <c r="SH32"/>
      <c r="SI32"/>
      <c r="SJ32"/>
      <c r="SK32"/>
      <c r="SL32"/>
      <c r="SM32"/>
      <c r="SN32"/>
      <c r="SO32"/>
      <c r="SP32"/>
      <c r="SQ32"/>
      <c r="SR32"/>
      <c r="SS32"/>
      <c r="ST32"/>
      <c r="SU32"/>
      <c r="SV32"/>
      <c r="SW32"/>
      <c r="SX32"/>
      <c r="SY32"/>
      <c r="SZ32"/>
      <c r="TA32"/>
      <c r="TB32"/>
      <c r="TC32"/>
      <c r="TD32"/>
      <c r="TE32"/>
      <c r="TF32"/>
      <c r="TG32"/>
      <c r="TH32"/>
      <c r="TI32"/>
      <c r="TJ32"/>
      <c r="TK32"/>
      <c r="TL32"/>
      <c r="TM32"/>
      <c r="TN32"/>
      <c r="TO32"/>
      <c r="TP32"/>
      <c r="TQ32"/>
      <c r="TR32"/>
      <c r="TS32"/>
      <c r="TT32"/>
      <c r="TU32"/>
      <c r="TV32"/>
      <c r="TW32"/>
      <c r="TX32"/>
      <c r="TY32"/>
      <c r="TZ32"/>
      <c r="UA32"/>
      <c r="UB32"/>
      <c r="UC32"/>
      <c r="UD32"/>
      <c r="UE32"/>
      <c r="UF32"/>
      <c r="UG32"/>
      <c r="UH32"/>
      <c r="UI32"/>
      <c r="UJ32"/>
      <c r="UK32"/>
      <c r="UL32"/>
      <c r="UM32"/>
      <c r="UN32"/>
      <c r="UO32"/>
      <c r="UP32"/>
      <c r="UQ32"/>
      <c r="UR32"/>
      <c r="US32"/>
      <c r="UT32"/>
      <c r="UU32"/>
      <c r="UV32"/>
      <c r="UW32"/>
      <c r="UX32"/>
      <c r="UY32"/>
      <c r="UZ32"/>
      <c r="VA32"/>
      <c r="VB32"/>
      <c r="VC32"/>
      <c r="VD32"/>
      <c r="VE32"/>
      <c r="VF32"/>
      <c r="VG32"/>
      <c r="VH32"/>
      <c r="VI32"/>
      <c r="VJ32"/>
      <c r="VK32"/>
      <c r="VL32"/>
      <c r="VM32"/>
      <c r="VN32"/>
      <c r="VO32"/>
      <c r="VP32"/>
      <c r="VQ32"/>
      <c r="VR32"/>
      <c r="VS32"/>
      <c r="VT32"/>
      <c r="VU32"/>
      <c r="VV32"/>
      <c r="VW32"/>
      <c r="VX32"/>
      <c r="VY32"/>
      <c r="VZ32"/>
      <c r="WA32"/>
      <c r="WB32"/>
      <c r="WC32"/>
      <c r="WD32"/>
      <c r="WE32"/>
      <c r="WF32"/>
      <c r="WG32"/>
      <c r="WH32"/>
      <c r="WI32"/>
      <c r="WJ32"/>
      <c r="WK32"/>
      <c r="WL32"/>
      <c r="WM32"/>
      <c r="WN32"/>
      <c r="WO32"/>
      <c r="WP32"/>
      <c r="WQ32"/>
      <c r="WR32"/>
      <c r="WS32"/>
      <c r="WT32"/>
      <c r="WU32"/>
      <c r="WV32"/>
      <c r="WW32"/>
      <c r="WX32"/>
      <c r="WY32"/>
      <c r="WZ32"/>
      <c r="XA32"/>
      <c r="XB32"/>
      <c r="XC32"/>
      <c r="XD32"/>
      <c r="XE32"/>
      <c r="XF32"/>
      <c r="XG32"/>
      <c r="XH32"/>
      <c r="XI32"/>
      <c r="XJ32"/>
      <c r="XK32"/>
      <c r="XL32"/>
      <c r="XM32"/>
      <c r="XN32"/>
      <c r="XO32"/>
      <c r="XP32"/>
      <c r="XQ32"/>
      <c r="XR32"/>
      <c r="XS32"/>
      <c r="XT32"/>
      <c r="XU32"/>
      <c r="XV32"/>
      <c r="XW32"/>
      <c r="XX32"/>
    </row>
    <row r="33" spans="1:648" s="2" customFormat="1" ht="21">
      <c r="A33"/>
      <c r="B33"/>
      <c r="D33"/>
      <c r="E33"/>
      <c r="F33"/>
      <c r="G33"/>
      <c r="H33" s="116"/>
      <c r="I33" s="121"/>
      <c r="J33" s="122"/>
      <c r="K33" s="122"/>
      <c r="L33" s="122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Q33"/>
      <c r="AR33"/>
      <c r="AS33"/>
      <c r="AT33"/>
      <c r="AU33"/>
      <c r="AV33"/>
      <c r="AW33"/>
      <c r="AZ33"/>
      <c r="BA33"/>
      <c r="BB33" s="3"/>
      <c r="BE33"/>
      <c r="BF33"/>
      <c r="BG33"/>
      <c r="BH33"/>
      <c r="BI33"/>
      <c r="BJ33"/>
      <c r="BL33"/>
      <c r="BM33"/>
      <c r="BY33"/>
      <c r="BZ33"/>
      <c r="CA33"/>
      <c r="CB33"/>
      <c r="CC33"/>
      <c r="CD33"/>
      <c r="CE33"/>
      <c r="CF33"/>
      <c r="CG33"/>
      <c r="CH33"/>
      <c r="CI33"/>
      <c r="CJ33"/>
      <c r="CK33" s="4"/>
      <c r="CL33" s="128"/>
      <c r="CM33" s="129"/>
      <c r="CN33" s="129"/>
      <c r="CO33"/>
      <c r="CP33"/>
      <c r="CS33" s="127"/>
      <c r="CT33"/>
      <c r="CU33" s="3"/>
      <c r="CX33"/>
      <c r="CY33"/>
      <c r="CZ33"/>
      <c r="DA33"/>
      <c r="DB33"/>
      <c r="DC33"/>
      <c r="DD33"/>
      <c r="DE33"/>
      <c r="DF33" s="4"/>
      <c r="DQ33"/>
      <c r="DR33" s="4"/>
      <c r="DS33" s="4"/>
      <c r="DT33"/>
      <c r="DU33"/>
      <c r="DV33"/>
      <c r="DW33"/>
      <c r="DX33"/>
      <c r="DY33"/>
      <c r="DZ33"/>
      <c r="EA33"/>
      <c r="EB33"/>
      <c r="EC33"/>
      <c r="ED33"/>
      <c r="EE33" s="132"/>
      <c r="EF33" s="133"/>
      <c r="EG33" s="133"/>
      <c r="EH33"/>
      <c r="EI33"/>
      <c r="EL33" s="134"/>
      <c r="EM33"/>
      <c r="EN33" s="3"/>
      <c r="EQ33"/>
      <c r="ER33"/>
      <c r="ES33"/>
      <c r="ET33"/>
      <c r="EU33"/>
      <c r="EV33"/>
      <c r="EW33"/>
      <c r="EX33"/>
      <c r="EY33"/>
      <c r="FI33"/>
      <c r="FJ33"/>
      <c r="FK33" s="135"/>
      <c r="FL33" s="135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E33"/>
      <c r="GF33"/>
      <c r="GG33" s="3"/>
      <c r="GJ33"/>
      <c r="GK33"/>
      <c r="GL33"/>
      <c r="GM33"/>
      <c r="GN33"/>
      <c r="GO33"/>
      <c r="GP33"/>
      <c r="GQ33"/>
      <c r="GR33"/>
      <c r="HB33"/>
      <c r="HC33" s="4"/>
      <c r="HD33" s="122"/>
      <c r="HE33" s="122"/>
      <c r="HF33" s="122"/>
      <c r="HG33" s="122"/>
      <c r="HH33" s="122"/>
      <c r="HX33" s="5"/>
      <c r="HY33" s="5"/>
      <c r="HZ33" s="5"/>
      <c r="IA33" s="5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  <c r="IW33"/>
      <c r="IX33"/>
      <c r="IY33"/>
      <c r="IZ33"/>
      <c r="JA33"/>
      <c r="JB33"/>
      <c r="JC33"/>
      <c r="JD33"/>
      <c r="JE33"/>
      <c r="JF33"/>
      <c r="JG33"/>
      <c r="JH33"/>
      <c r="JI33"/>
      <c r="JJ33"/>
      <c r="JK33"/>
      <c r="JL33"/>
      <c r="JM33"/>
      <c r="JN33"/>
      <c r="JO33"/>
      <c r="JP33"/>
      <c r="JQ33"/>
      <c r="JR33"/>
      <c r="JS33"/>
      <c r="JT33"/>
      <c r="JU33"/>
      <c r="JV33"/>
      <c r="JW33"/>
      <c r="JX33"/>
      <c r="JY33"/>
      <c r="JZ33"/>
      <c r="KA33"/>
      <c r="KB33"/>
      <c r="KC33"/>
      <c r="KD33"/>
      <c r="KE33"/>
      <c r="KF33"/>
      <c r="KG33"/>
      <c r="KH33"/>
      <c r="KI33"/>
      <c r="KJ33"/>
      <c r="KK33"/>
      <c r="KL33"/>
      <c r="KM33"/>
      <c r="KN33"/>
      <c r="KO33"/>
      <c r="KP33"/>
      <c r="KQ33"/>
      <c r="KR33"/>
      <c r="KS33"/>
      <c r="KT33"/>
      <c r="KU33"/>
      <c r="KV33"/>
      <c r="KW33"/>
      <c r="KX33"/>
      <c r="KY33"/>
      <c r="KZ33"/>
      <c r="LA33"/>
      <c r="LB33"/>
      <c r="LC33"/>
      <c r="LD33"/>
      <c r="LE33"/>
      <c r="LF33"/>
      <c r="LG33"/>
      <c r="LH33"/>
      <c r="LI33"/>
      <c r="LJ33"/>
      <c r="LK33"/>
      <c r="LL33"/>
      <c r="LM33"/>
      <c r="LN33"/>
      <c r="LO33"/>
      <c r="LP33"/>
      <c r="LQ33"/>
      <c r="LR33"/>
      <c r="LS33"/>
      <c r="LT33"/>
      <c r="LU33"/>
      <c r="LV33"/>
      <c r="LW33"/>
      <c r="LX33"/>
      <c r="LY33"/>
      <c r="LZ33"/>
      <c r="MA33"/>
      <c r="MB33"/>
      <c r="MC33"/>
      <c r="MD33"/>
      <c r="ME33"/>
      <c r="MF33"/>
      <c r="MG33"/>
      <c r="MH33"/>
      <c r="MI33"/>
      <c r="MJ33"/>
      <c r="MK33"/>
      <c r="ML33"/>
      <c r="MM33"/>
      <c r="MN33"/>
      <c r="MO33"/>
      <c r="MP33"/>
      <c r="MQ33"/>
      <c r="MR33"/>
      <c r="MS33"/>
      <c r="MT33"/>
      <c r="MU33"/>
      <c r="MV33"/>
      <c r="MW33"/>
      <c r="MX33"/>
      <c r="MY33"/>
      <c r="MZ33"/>
      <c r="NA33"/>
      <c r="NB33"/>
      <c r="NC33"/>
      <c r="ND33"/>
      <c r="NE33"/>
      <c r="NF33"/>
      <c r="NG33"/>
      <c r="NH33"/>
      <c r="NI33"/>
      <c r="NJ33"/>
      <c r="NK33"/>
      <c r="NL33"/>
      <c r="NM33"/>
      <c r="NN33"/>
      <c r="NO33"/>
      <c r="NP33"/>
      <c r="NQ33"/>
      <c r="NR33"/>
      <c r="NS33"/>
      <c r="NT33"/>
      <c r="NU33"/>
      <c r="NV33"/>
      <c r="NW33"/>
      <c r="NX33"/>
      <c r="NY33"/>
      <c r="NZ33"/>
      <c r="OA33"/>
      <c r="OB33"/>
      <c r="OC33"/>
      <c r="OD33"/>
      <c r="OE33"/>
      <c r="OF33"/>
      <c r="OG33"/>
      <c r="OH33"/>
      <c r="OI33"/>
      <c r="OJ33"/>
      <c r="OK33"/>
      <c r="OL33"/>
      <c r="OM33"/>
      <c r="ON33"/>
      <c r="OO33"/>
      <c r="OP33"/>
      <c r="OQ33"/>
      <c r="OR33"/>
      <c r="OS33"/>
      <c r="OT33"/>
      <c r="OU33"/>
      <c r="OV33"/>
      <c r="OW33"/>
      <c r="OX33"/>
      <c r="OY33"/>
      <c r="OZ33"/>
      <c r="PA33"/>
      <c r="PB33"/>
      <c r="PC33"/>
      <c r="PD33"/>
      <c r="PE33"/>
      <c r="PF33"/>
      <c r="PG33"/>
      <c r="PH33"/>
      <c r="PI33"/>
      <c r="PJ33"/>
      <c r="PK33"/>
      <c r="PL33"/>
      <c r="PM33"/>
      <c r="PN33"/>
      <c r="PO33"/>
      <c r="PP33"/>
      <c r="PQ33"/>
      <c r="PR33"/>
      <c r="PS33"/>
      <c r="PT33"/>
      <c r="PU33"/>
      <c r="PV33"/>
      <c r="PW33"/>
      <c r="PX33"/>
      <c r="PY33"/>
      <c r="PZ33"/>
      <c r="QA33"/>
      <c r="QB33"/>
      <c r="QC33"/>
      <c r="QD33"/>
      <c r="QE33"/>
      <c r="QF33"/>
      <c r="QG33"/>
      <c r="QH33"/>
      <c r="QI33"/>
      <c r="QJ33"/>
      <c r="QK33"/>
      <c r="QL33"/>
      <c r="QM33"/>
      <c r="QN33"/>
      <c r="QO33"/>
      <c r="QP33"/>
      <c r="QQ33"/>
      <c r="QR33"/>
      <c r="QS33"/>
      <c r="QT33"/>
      <c r="QU33"/>
      <c r="QV33"/>
      <c r="QW33"/>
      <c r="QX33"/>
      <c r="QY33"/>
      <c r="QZ33"/>
      <c r="RA33"/>
      <c r="RB33"/>
      <c r="RC33"/>
      <c r="RD33"/>
      <c r="RE33"/>
      <c r="RF33"/>
      <c r="RG33"/>
      <c r="RH33"/>
      <c r="RI33"/>
      <c r="RJ33"/>
      <c r="RK33"/>
      <c r="RL33"/>
      <c r="RM33"/>
      <c r="RN33"/>
      <c r="RO33"/>
      <c r="RP33"/>
      <c r="RQ33"/>
      <c r="RR33"/>
      <c r="RS33"/>
      <c r="RT33"/>
      <c r="RU33"/>
      <c r="RV33"/>
      <c r="RW33"/>
      <c r="RX33"/>
      <c r="RY33"/>
      <c r="RZ33"/>
      <c r="SA33"/>
      <c r="SB33"/>
      <c r="SC33"/>
      <c r="SD33"/>
      <c r="SE33"/>
      <c r="SF33"/>
      <c r="SG33"/>
      <c r="SH33"/>
      <c r="SI33"/>
      <c r="SJ33"/>
      <c r="SK33"/>
      <c r="SL33"/>
      <c r="SM33"/>
      <c r="SN33"/>
      <c r="SO33"/>
      <c r="SP33"/>
      <c r="SQ33"/>
      <c r="SR33"/>
      <c r="SS33"/>
      <c r="ST33"/>
      <c r="SU33"/>
      <c r="SV33"/>
      <c r="SW33"/>
      <c r="SX33"/>
      <c r="SY33"/>
      <c r="SZ33"/>
      <c r="TA33"/>
      <c r="TB33"/>
      <c r="TC33"/>
      <c r="TD33"/>
      <c r="TE33"/>
      <c r="TF33"/>
      <c r="TG33"/>
      <c r="TH33"/>
      <c r="TI33"/>
      <c r="TJ33"/>
      <c r="TK33"/>
      <c r="TL33"/>
      <c r="TM33"/>
      <c r="TN33"/>
      <c r="TO33"/>
      <c r="TP33"/>
      <c r="TQ33"/>
      <c r="TR33"/>
      <c r="TS33"/>
      <c r="TT33"/>
      <c r="TU33"/>
      <c r="TV33"/>
      <c r="TW33"/>
      <c r="TX33"/>
      <c r="TY33"/>
      <c r="TZ33"/>
      <c r="UA33"/>
      <c r="UB33"/>
      <c r="UC33"/>
      <c r="UD33"/>
      <c r="UE33"/>
      <c r="UF33"/>
      <c r="UG33"/>
      <c r="UH33"/>
      <c r="UI33"/>
      <c r="UJ33"/>
      <c r="UK33"/>
      <c r="UL33"/>
      <c r="UM33"/>
      <c r="UN33"/>
      <c r="UO33"/>
      <c r="UP33"/>
      <c r="UQ33"/>
      <c r="UR33"/>
      <c r="US33"/>
      <c r="UT33"/>
      <c r="UU33"/>
      <c r="UV33"/>
      <c r="UW33"/>
      <c r="UX33"/>
      <c r="UY33"/>
      <c r="UZ33"/>
      <c r="VA33"/>
      <c r="VB33"/>
      <c r="VC33"/>
      <c r="VD33"/>
      <c r="VE33"/>
      <c r="VF33"/>
      <c r="VG33"/>
      <c r="VH33"/>
      <c r="VI33"/>
      <c r="VJ33"/>
      <c r="VK33"/>
      <c r="VL33"/>
      <c r="VM33"/>
      <c r="VN33"/>
      <c r="VO33"/>
      <c r="VP33"/>
      <c r="VQ33"/>
      <c r="VR33"/>
      <c r="VS33"/>
      <c r="VT33"/>
      <c r="VU33"/>
      <c r="VV33"/>
      <c r="VW33"/>
      <c r="VX33"/>
      <c r="VY33"/>
      <c r="VZ33"/>
      <c r="WA33"/>
      <c r="WB33"/>
      <c r="WC33"/>
      <c r="WD33"/>
      <c r="WE33"/>
      <c r="WF33"/>
      <c r="WG33"/>
      <c r="WH33"/>
      <c r="WI33"/>
      <c r="WJ33"/>
      <c r="WK33"/>
      <c r="WL33"/>
      <c r="WM33"/>
      <c r="WN33"/>
      <c r="WO33"/>
      <c r="WP33"/>
      <c r="WQ33"/>
      <c r="WR33"/>
      <c r="WS33"/>
      <c r="WT33"/>
      <c r="WU33"/>
      <c r="WV33"/>
      <c r="WW33"/>
      <c r="WX33"/>
      <c r="WY33"/>
      <c r="WZ33"/>
      <c r="XA33"/>
      <c r="XB33"/>
      <c r="XC33"/>
      <c r="XD33"/>
      <c r="XE33"/>
      <c r="XF33"/>
      <c r="XG33"/>
      <c r="XH33"/>
      <c r="XI33"/>
      <c r="XJ33"/>
      <c r="XK33"/>
      <c r="XL33"/>
      <c r="XM33"/>
      <c r="XN33"/>
      <c r="XO33"/>
      <c r="XP33"/>
      <c r="XQ33"/>
      <c r="XR33"/>
      <c r="XS33"/>
      <c r="XT33"/>
      <c r="XU33"/>
      <c r="XV33"/>
      <c r="XW33"/>
      <c r="XX33"/>
    </row>
    <row r="34" spans="1:648" s="2" customFormat="1" ht="15" customHeight="1">
      <c r="A34"/>
      <c r="B34"/>
      <c r="D34"/>
      <c r="E34"/>
      <c r="F34"/>
      <c r="G34"/>
      <c r="H34" s="118"/>
      <c r="I34" s="119"/>
      <c r="J34" s="120"/>
      <c r="K34" s="120"/>
      <c r="L34" s="120"/>
      <c r="M34"/>
      <c r="N34"/>
      <c r="O34"/>
      <c r="P34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Q34"/>
      <c r="AR34"/>
      <c r="AS34"/>
      <c r="AT34"/>
      <c r="AU34"/>
      <c r="AV34"/>
      <c r="AW34"/>
      <c r="AZ34"/>
      <c r="BA34"/>
      <c r="BB34" s="3"/>
      <c r="BE34"/>
      <c r="BF34"/>
      <c r="BG34"/>
      <c r="BH34"/>
      <c r="BI34"/>
      <c r="BJ34"/>
      <c r="BL34"/>
      <c r="BM34"/>
      <c r="BY34"/>
      <c r="BZ34"/>
      <c r="CA34"/>
      <c r="CB34"/>
      <c r="CC34"/>
      <c r="CD34"/>
      <c r="CE34"/>
      <c r="CF34"/>
      <c r="CG34"/>
      <c r="CH34"/>
      <c r="CI34"/>
      <c r="CJ34"/>
      <c r="CK34" s="4"/>
      <c r="CL34" s="128"/>
      <c r="CM34" s="129"/>
      <c r="CN34" s="129"/>
      <c r="CO34"/>
      <c r="CP34"/>
      <c r="CS34" s="127"/>
      <c r="CT34"/>
      <c r="CU34" s="3"/>
      <c r="CX34"/>
      <c r="CY34"/>
      <c r="CZ34"/>
      <c r="DA34"/>
      <c r="DB34"/>
      <c r="DC34"/>
      <c r="DD34"/>
      <c r="DE34"/>
      <c r="DF34" s="4"/>
      <c r="DQ34"/>
      <c r="DR34" s="4"/>
      <c r="DS34" s="4"/>
      <c r="DT34"/>
      <c r="DU34"/>
      <c r="DV34"/>
      <c r="DW34"/>
      <c r="DX34"/>
      <c r="DY34"/>
      <c r="DZ34"/>
      <c r="EA34"/>
      <c r="EB34"/>
      <c r="EC34"/>
      <c r="ED34"/>
      <c r="EE34" s="136"/>
      <c r="EF34" s="137"/>
      <c r="EG34" s="137"/>
      <c r="EH34"/>
      <c r="EI34"/>
      <c r="EL34" s="138"/>
      <c r="EM34"/>
      <c r="EN34" s="3"/>
      <c r="EQ34"/>
      <c r="ER34"/>
      <c r="ES34"/>
      <c r="ET34"/>
      <c r="EU34"/>
      <c r="EV34"/>
      <c r="EW34"/>
      <c r="EX34"/>
      <c r="EY34"/>
      <c r="FI34"/>
      <c r="FJ34"/>
      <c r="FK34" s="139"/>
      <c r="FL34" s="139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E34"/>
      <c r="GF34"/>
      <c r="GG34" s="3"/>
      <c r="GJ34"/>
      <c r="GK34"/>
      <c r="GL34"/>
      <c r="GM34"/>
      <c r="GN34"/>
      <c r="GO34"/>
      <c r="GP34"/>
      <c r="GQ34"/>
      <c r="GR34"/>
      <c r="HB34"/>
      <c r="HC34" s="4"/>
      <c r="HD34" s="120"/>
      <c r="HE34" s="120"/>
      <c r="HF34" s="120"/>
      <c r="HG34" s="120"/>
      <c r="HH34" s="120"/>
      <c r="HX34" s="5"/>
      <c r="HY34" s="5"/>
      <c r="HZ34" s="5"/>
      <c r="IA34" s="5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  <c r="OJ34"/>
      <c r="OK34"/>
      <c r="OL34"/>
      <c r="OM34"/>
      <c r="ON34"/>
      <c r="OO34"/>
      <c r="OP34"/>
      <c r="OQ34"/>
      <c r="OR34"/>
      <c r="OS34"/>
      <c r="OT34"/>
      <c r="OU34"/>
      <c r="OV34"/>
      <c r="OW34"/>
      <c r="OX34"/>
      <c r="OY34"/>
      <c r="OZ34"/>
      <c r="PA34"/>
      <c r="PB34"/>
      <c r="PC34"/>
      <c r="PD34"/>
      <c r="PE34"/>
      <c r="PF34"/>
      <c r="PG34"/>
      <c r="PH34"/>
      <c r="PI34"/>
      <c r="PJ34"/>
      <c r="PK34"/>
      <c r="PL34"/>
      <c r="PM34"/>
      <c r="PN34"/>
      <c r="PO34"/>
      <c r="PP34"/>
      <c r="PQ34"/>
      <c r="PR34"/>
      <c r="PS34"/>
      <c r="PT34"/>
      <c r="PU34"/>
      <c r="PV34"/>
      <c r="PW34"/>
      <c r="PX34"/>
      <c r="PY34"/>
      <c r="PZ34"/>
      <c r="QA34"/>
      <c r="QB34"/>
      <c r="QC34"/>
      <c r="QD34"/>
      <c r="QE34"/>
      <c r="QF34"/>
      <c r="QG34"/>
      <c r="QH34"/>
      <c r="QI34"/>
      <c r="QJ34"/>
      <c r="QK34"/>
      <c r="QL34"/>
      <c r="QM34"/>
      <c r="QN34"/>
      <c r="QO34"/>
      <c r="QP34"/>
      <c r="QQ34"/>
      <c r="QR34"/>
      <c r="QS34"/>
      <c r="QT34"/>
      <c r="QU34"/>
      <c r="QV34"/>
      <c r="QW34"/>
      <c r="QX34"/>
      <c r="QY34"/>
      <c r="QZ34"/>
      <c r="RA34"/>
      <c r="RB34"/>
      <c r="RC34"/>
      <c r="RD34"/>
      <c r="RE34"/>
      <c r="RF34"/>
      <c r="RG34"/>
      <c r="RH34"/>
      <c r="RI34"/>
      <c r="RJ34"/>
      <c r="RK34"/>
      <c r="RL34"/>
      <c r="RM34"/>
      <c r="RN34"/>
      <c r="RO34"/>
      <c r="RP34"/>
      <c r="RQ34"/>
      <c r="RR34"/>
      <c r="RS34"/>
      <c r="RT34"/>
      <c r="RU34"/>
      <c r="RV34"/>
      <c r="RW34"/>
      <c r="RX34"/>
      <c r="RY34"/>
      <c r="RZ34"/>
      <c r="SA34"/>
      <c r="SB34"/>
      <c r="SC34"/>
      <c r="SD34"/>
      <c r="SE34"/>
      <c r="SF34"/>
      <c r="SG34"/>
      <c r="SH34"/>
      <c r="SI34"/>
      <c r="SJ34"/>
      <c r="SK34"/>
      <c r="SL34"/>
      <c r="SM34"/>
      <c r="SN34"/>
      <c r="SO34"/>
      <c r="SP34"/>
      <c r="SQ34"/>
      <c r="SR34"/>
      <c r="SS34"/>
      <c r="ST34"/>
      <c r="SU34"/>
      <c r="SV34"/>
      <c r="SW34"/>
      <c r="SX34"/>
      <c r="SY34"/>
      <c r="SZ34"/>
      <c r="TA34"/>
      <c r="TB34"/>
      <c r="TC34"/>
      <c r="TD34"/>
      <c r="TE34"/>
      <c r="TF34"/>
      <c r="TG34"/>
      <c r="TH34"/>
      <c r="TI34"/>
      <c r="TJ34"/>
      <c r="TK34"/>
      <c r="TL34"/>
      <c r="TM34"/>
      <c r="TN34"/>
      <c r="TO34"/>
      <c r="TP34"/>
      <c r="TQ34"/>
      <c r="TR34"/>
      <c r="TS34"/>
      <c r="TT34"/>
      <c r="TU34"/>
      <c r="TV34"/>
      <c r="TW34"/>
      <c r="TX34"/>
      <c r="TY34"/>
      <c r="TZ34"/>
      <c r="UA34"/>
      <c r="UB34"/>
      <c r="UC34"/>
      <c r="UD34"/>
      <c r="UE34"/>
      <c r="UF34"/>
      <c r="UG34"/>
      <c r="UH34"/>
      <c r="UI34"/>
      <c r="UJ34"/>
      <c r="UK34"/>
      <c r="UL34"/>
      <c r="UM34"/>
      <c r="UN34"/>
      <c r="UO34"/>
      <c r="UP34"/>
      <c r="UQ34"/>
      <c r="UR34"/>
      <c r="US34"/>
      <c r="UT34"/>
      <c r="UU34"/>
      <c r="UV34"/>
      <c r="UW34"/>
      <c r="UX34"/>
      <c r="UY34"/>
      <c r="UZ34"/>
      <c r="VA34"/>
      <c r="VB34"/>
      <c r="VC34"/>
      <c r="VD34"/>
      <c r="VE34"/>
      <c r="VF34"/>
      <c r="VG34"/>
      <c r="VH34"/>
      <c r="VI34"/>
      <c r="VJ34"/>
      <c r="VK34"/>
      <c r="VL34"/>
      <c r="VM34"/>
      <c r="VN34"/>
      <c r="VO34"/>
      <c r="VP34"/>
      <c r="VQ34"/>
      <c r="VR34"/>
      <c r="VS34"/>
      <c r="VT34"/>
      <c r="VU34"/>
      <c r="VV34"/>
      <c r="VW34"/>
      <c r="VX34"/>
      <c r="VY34"/>
      <c r="VZ34"/>
      <c r="WA34"/>
      <c r="WB34"/>
      <c r="WC34"/>
      <c r="WD34"/>
      <c r="WE34"/>
      <c r="WF34"/>
      <c r="WG34"/>
      <c r="WH34"/>
      <c r="WI34"/>
      <c r="WJ34"/>
      <c r="WK34"/>
      <c r="WL34"/>
      <c r="WM34"/>
      <c r="WN34"/>
      <c r="WO34"/>
      <c r="WP34"/>
      <c r="WQ34"/>
      <c r="WR34"/>
      <c r="WS34"/>
      <c r="WT34"/>
      <c r="WU34"/>
      <c r="WV34"/>
      <c r="WW34"/>
      <c r="WX34"/>
      <c r="WY34"/>
      <c r="WZ34"/>
      <c r="XA34"/>
      <c r="XB34"/>
      <c r="XC34"/>
      <c r="XD34"/>
      <c r="XE34"/>
      <c r="XF34"/>
      <c r="XG34"/>
      <c r="XH34"/>
      <c r="XI34"/>
      <c r="XJ34"/>
      <c r="XK34"/>
      <c r="XL34"/>
      <c r="XM34"/>
      <c r="XN34"/>
      <c r="XO34"/>
      <c r="XP34"/>
      <c r="XQ34"/>
      <c r="XR34"/>
      <c r="XS34"/>
      <c r="XT34"/>
      <c r="XU34"/>
      <c r="XV34"/>
      <c r="XW34"/>
      <c r="XX34"/>
    </row>
    <row r="35" spans="1:648" s="2" customFormat="1">
      <c r="A35"/>
      <c r="B35"/>
      <c r="D35"/>
      <c r="E35"/>
      <c r="F35"/>
      <c r="G35"/>
      <c r="H35" s="116"/>
      <c r="I35" s="121"/>
      <c r="J35" s="122"/>
      <c r="K35" s="122"/>
      <c r="L35" s="122"/>
      <c r="M35"/>
      <c r="N35"/>
      <c r="O35"/>
      <c r="P35"/>
      <c r="Q35"/>
      <c r="R35"/>
      <c r="S35"/>
      <c r="T35"/>
      <c r="U35"/>
      <c r="V35"/>
      <c r="W35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Q35"/>
      <c r="AR35"/>
      <c r="AS35"/>
      <c r="AT35"/>
      <c r="AU35"/>
      <c r="AV35"/>
      <c r="AW35"/>
      <c r="AZ35"/>
      <c r="BA35"/>
      <c r="BB35" s="3"/>
      <c r="BE35"/>
      <c r="BF35"/>
      <c r="BG35"/>
      <c r="BH35"/>
      <c r="BI35"/>
      <c r="BJ35"/>
      <c r="BL35"/>
      <c r="BM35"/>
      <c r="BY35"/>
      <c r="BZ35"/>
      <c r="CA35"/>
      <c r="CB35"/>
      <c r="CC35"/>
      <c r="CD35"/>
      <c r="CE35"/>
      <c r="CF35"/>
      <c r="CG35"/>
      <c r="CH35"/>
      <c r="CI35"/>
      <c r="CJ35"/>
      <c r="CK35" s="4"/>
      <c r="CL35" s="4"/>
      <c r="CM35" s="4"/>
      <c r="CN35" s="4"/>
      <c r="CO35"/>
      <c r="CP35"/>
      <c r="CS35" s="4"/>
      <c r="CT35"/>
      <c r="CU35" s="3"/>
      <c r="CX35"/>
      <c r="CY35"/>
      <c r="CZ35"/>
      <c r="DA35"/>
      <c r="DB35"/>
      <c r="DC35"/>
      <c r="DD35"/>
      <c r="DE35"/>
      <c r="DF35" s="4"/>
      <c r="DQ35"/>
      <c r="DR35" s="4"/>
      <c r="DS35" s="4"/>
      <c r="DT35"/>
      <c r="DU35"/>
      <c r="DV35"/>
      <c r="DW35"/>
      <c r="DX35"/>
      <c r="DY35"/>
      <c r="DZ35"/>
      <c r="EA35"/>
      <c r="EB35"/>
      <c r="EC35"/>
      <c r="ED35"/>
      <c r="EE35" s="132"/>
      <c r="EF35" s="133"/>
      <c r="EG35" s="133"/>
      <c r="EH35"/>
      <c r="EI35"/>
      <c r="EL35" s="134"/>
      <c r="EM35"/>
      <c r="EN35" s="3"/>
      <c r="EQ35"/>
      <c r="ER35"/>
      <c r="ES35"/>
      <c r="ET35"/>
      <c r="EU35"/>
      <c r="EV35"/>
      <c r="EW35"/>
      <c r="EX35"/>
      <c r="EY35"/>
      <c r="FI35"/>
      <c r="FJ35"/>
      <c r="FK35" s="135"/>
      <c r="FL35" s="1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E35"/>
      <c r="GF35"/>
      <c r="GG35" s="3"/>
      <c r="GJ35"/>
      <c r="GK35"/>
      <c r="GL35"/>
      <c r="GM35"/>
      <c r="GN35"/>
      <c r="GO35"/>
      <c r="GP35"/>
      <c r="GQ35"/>
      <c r="GR35"/>
      <c r="HB35"/>
      <c r="HC35" s="4"/>
      <c r="HD35" s="122"/>
      <c r="HE35" s="122"/>
      <c r="HF35" s="122"/>
      <c r="HG35" s="122"/>
      <c r="HH35" s="122"/>
      <c r="HX35" s="5"/>
      <c r="HY35" s="5"/>
      <c r="HZ35" s="5"/>
      <c r="IA35" s="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  <c r="OJ35"/>
      <c r="OK35"/>
      <c r="OL35"/>
      <c r="OM35"/>
      <c r="ON35"/>
      <c r="OO35"/>
      <c r="OP35"/>
      <c r="OQ35"/>
      <c r="OR35"/>
      <c r="OS35"/>
      <c r="OT35"/>
      <c r="OU35"/>
      <c r="OV35"/>
      <c r="OW35"/>
      <c r="OX35"/>
      <c r="OY35"/>
      <c r="OZ35"/>
      <c r="PA35"/>
      <c r="PB35"/>
      <c r="PC35"/>
      <c r="PD35"/>
      <c r="PE35"/>
      <c r="PF35"/>
      <c r="PG35"/>
      <c r="PH35"/>
      <c r="PI35"/>
      <c r="PJ35"/>
      <c r="PK35"/>
      <c r="PL35"/>
      <c r="PM35"/>
      <c r="PN35"/>
      <c r="PO35"/>
      <c r="PP35"/>
      <c r="PQ35"/>
      <c r="PR35"/>
      <c r="PS35"/>
      <c r="PT35"/>
      <c r="PU35"/>
      <c r="PV35"/>
      <c r="PW35"/>
      <c r="PX35"/>
      <c r="PY35"/>
      <c r="PZ35"/>
      <c r="QA35"/>
      <c r="QB35"/>
      <c r="QC35"/>
      <c r="QD35"/>
      <c r="QE35"/>
      <c r="QF35"/>
      <c r="QG35"/>
      <c r="QH35"/>
      <c r="QI35"/>
      <c r="QJ35"/>
      <c r="QK35"/>
      <c r="QL35"/>
      <c r="QM35"/>
      <c r="QN35"/>
      <c r="QO35"/>
      <c r="QP35"/>
      <c r="QQ35"/>
      <c r="QR35"/>
      <c r="QS35"/>
      <c r="QT35"/>
      <c r="QU35"/>
      <c r="QV35"/>
      <c r="QW35"/>
      <c r="QX35"/>
      <c r="QY35"/>
      <c r="QZ35"/>
      <c r="RA35"/>
      <c r="RB35"/>
      <c r="RC35"/>
      <c r="RD35"/>
      <c r="RE35"/>
      <c r="RF35"/>
      <c r="RG35"/>
      <c r="RH35"/>
      <c r="RI35"/>
      <c r="RJ35"/>
      <c r="RK35"/>
      <c r="RL35"/>
      <c r="RM35"/>
      <c r="RN35"/>
      <c r="RO35"/>
      <c r="RP35"/>
      <c r="RQ35"/>
      <c r="RR35"/>
      <c r="RS35"/>
      <c r="RT35"/>
      <c r="RU35"/>
      <c r="RV35"/>
      <c r="RW35"/>
      <c r="RX35"/>
      <c r="RY35"/>
      <c r="RZ35"/>
      <c r="SA35"/>
      <c r="SB35"/>
      <c r="SC35"/>
      <c r="SD35"/>
      <c r="SE35"/>
      <c r="SF35"/>
      <c r="SG35"/>
      <c r="SH35"/>
      <c r="SI35"/>
      <c r="SJ35"/>
      <c r="SK35"/>
      <c r="SL35"/>
      <c r="SM35"/>
      <c r="SN35"/>
      <c r="SO35"/>
      <c r="SP35"/>
      <c r="SQ35"/>
      <c r="SR35"/>
      <c r="SS35"/>
      <c r="ST35"/>
      <c r="SU35"/>
      <c r="SV35"/>
      <c r="SW35"/>
      <c r="SX35"/>
      <c r="SY35"/>
      <c r="SZ35"/>
      <c r="TA35"/>
      <c r="TB35"/>
      <c r="TC35"/>
      <c r="TD35"/>
      <c r="TE35"/>
      <c r="TF35"/>
      <c r="TG35"/>
      <c r="TH35"/>
      <c r="TI35"/>
      <c r="TJ35"/>
      <c r="TK35"/>
      <c r="TL35"/>
      <c r="TM35"/>
      <c r="TN35"/>
      <c r="TO35"/>
      <c r="TP35"/>
      <c r="TQ35"/>
      <c r="TR35"/>
      <c r="TS35"/>
      <c r="TT35"/>
      <c r="TU35"/>
      <c r="TV35"/>
      <c r="TW35"/>
      <c r="TX35"/>
      <c r="TY35"/>
      <c r="TZ35"/>
      <c r="UA35"/>
      <c r="UB35"/>
      <c r="UC35"/>
      <c r="UD35"/>
      <c r="UE35"/>
      <c r="UF35"/>
      <c r="UG35"/>
      <c r="UH35"/>
      <c r="UI35"/>
      <c r="UJ35"/>
      <c r="UK35"/>
      <c r="UL35"/>
      <c r="UM35"/>
      <c r="UN35"/>
      <c r="UO35"/>
      <c r="UP35"/>
      <c r="UQ35"/>
      <c r="UR35"/>
      <c r="US35"/>
      <c r="UT35"/>
      <c r="UU35"/>
      <c r="UV35"/>
      <c r="UW35"/>
      <c r="UX35"/>
      <c r="UY35"/>
      <c r="UZ35"/>
      <c r="VA35"/>
      <c r="VB35"/>
      <c r="VC35"/>
      <c r="VD35"/>
      <c r="VE35"/>
      <c r="VF35"/>
      <c r="VG35"/>
      <c r="VH35"/>
      <c r="VI35"/>
      <c r="VJ35"/>
      <c r="VK35"/>
      <c r="VL35"/>
      <c r="VM35"/>
      <c r="VN35"/>
      <c r="VO35"/>
      <c r="VP35"/>
      <c r="VQ35"/>
      <c r="VR35"/>
      <c r="VS35"/>
      <c r="VT35"/>
      <c r="VU35"/>
      <c r="VV35"/>
      <c r="VW35"/>
      <c r="VX35"/>
      <c r="VY35"/>
      <c r="VZ35"/>
      <c r="WA35"/>
      <c r="WB35"/>
      <c r="WC35"/>
      <c r="WD35"/>
      <c r="WE35"/>
      <c r="WF35"/>
      <c r="WG35"/>
      <c r="WH35"/>
      <c r="WI35"/>
      <c r="WJ35"/>
      <c r="WK35"/>
      <c r="WL35"/>
      <c r="WM35"/>
      <c r="WN35"/>
      <c r="WO35"/>
      <c r="WP35"/>
      <c r="WQ35"/>
      <c r="WR35"/>
      <c r="WS35"/>
      <c r="WT35"/>
      <c r="WU35"/>
      <c r="WV35"/>
      <c r="WW35"/>
      <c r="WX35"/>
      <c r="WY35"/>
      <c r="WZ35"/>
      <c r="XA35"/>
      <c r="XB35"/>
      <c r="XC35"/>
      <c r="XD35"/>
      <c r="XE35"/>
      <c r="XF35"/>
      <c r="XG35"/>
      <c r="XH35"/>
      <c r="XI35"/>
      <c r="XJ35"/>
      <c r="XK35"/>
      <c r="XL35"/>
      <c r="XM35"/>
      <c r="XN35"/>
      <c r="XO35"/>
      <c r="XP35"/>
      <c r="XQ35"/>
      <c r="XR35"/>
      <c r="XS35"/>
      <c r="XT35"/>
      <c r="XU35"/>
      <c r="XV35"/>
      <c r="XW35"/>
      <c r="XX35"/>
    </row>
    <row r="36" spans="1:648" s="2" customFormat="1" ht="15" customHeight="1">
      <c r="A36"/>
      <c r="B36"/>
      <c r="D36"/>
      <c r="E36"/>
      <c r="F36"/>
      <c r="G36"/>
      <c r="H36" s="118"/>
      <c r="I36" s="119"/>
      <c r="J36" s="120"/>
      <c r="K36" s="120"/>
      <c r="L36" s="120"/>
      <c r="M36"/>
      <c r="N36"/>
      <c r="O36"/>
      <c r="P36"/>
      <c r="Q36"/>
      <c r="R36"/>
      <c r="S36"/>
      <c r="T36"/>
      <c r="U36"/>
      <c r="V36"/>
      <c r="W36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Q36"/>
      <c r="AR36"/>
      <c r="AS36"/>
      <c r="AT36"/>
      <c r="AU36"/>
      <c r="AV36"/>
      <c r="AW36"/>
      <c r="AZ36"/>
      <c r="BA36"/>
      <c r="BB36" s="3"/>
      <c r="BE36"/>
      <c r="BF36"/>
      <c r="BG36"/>
      <c r="BH36"/>
      <c r="BI36"/>
      <c r="BJ36"/>
      <c r="BL36"/>
      <c r="BM36"/>
      <c r="BY36"/>
      <c r="BZ36"/>
      <c r="CA36"/>
      <c r="CB36"/>
      <c r="CC36"/>
      <c r="CD36"/>
      <c r="CE36"/>
      <c r="CF36"/>
      <c r="CG36"/>
      <c r="CH36"/>
      <c r="CI36"/>
      <c r="CJ36"/>
      <c r="CK36" s="4"/>
      <c r="CL36" s="4"/>
      <c r="CM36" s="4"/>
      <c r="CN36" s="4"/>
      <c r="CO36"/>
      <c r="CP36"/>
      <c r="CS36" s="4"/>
      <c r="CT36"/>
      <c r="CU36" s="3"/>
      <c r="CX36"/>
      <c r="CY36"/>
      <c r="CZ36"/>
      <c r="DA36"/>
      <c r="DB36"/>
      <c r="DC36"/>
      <c r="DD36"/>
      <c r="DE36"/>
      <c r="DF36" s="4"/>
      <c r="DQ36"/>
      <c r="DR36" s="4"/>
      <c r="DS36" s="4"/>
      <c r="DT36"/>
      <c r="DU36"/>
      <c r="DV36"/>
      <c r="DW36"/>
      <c r="DX36"/>
      <c r="DY36"/>
      <c r="DZ36"/>
      <c r="EA36"/>
      <c r="EB36"/>
      <c r="EC36"/>
      <c r="ED36"/>
      <c r="EE36" s="136"/>
      <c r="EF36" s="137"/>
      <c r="EG36" s="137"/>
      <c r="EH36"/>
      <c r="EI36"/>
      <c r="EL36" s="138"/>
      <c r="EM36"/>
      <c r="EN36" s="3"/>
      <c r="EQ36"/>
      <c r="ER36"/>
      <c r="ES36"/>
      <c r="ET36"/>
      <c r="EU36"/>
      <c r="EV36"/>
      <c r="EW36"/>
      <c r="EX36"/>
      <c r="EY36"/>
      <c r="FI36"/>
      <c r="FJ36"/>
      <c r="FK36" s="139"/>
      <c r="FL36" s="139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E36"/>
      <c r="GF36"/>
      <c r="GG36" s="3"/>
      <c r="GJ36"/>
      <c r="GK36"/>
      <c r="GL36"/>
      <c r="GM36"/>
      <c r="GN36"/>
      <c r="GO36"/>
      <c r="GP36"/>
      <c r="GQ36"/>
      <c r="GR36"/>
      <c r="HB36"/>
      <c r="HC36" s="4"/>
      <c r="HD36" s="120"/>
      <c r="HE36" s="120"/>
      <c r="HF36" s="120"/>
      <c r="HG36" s="120"/>
      <c r="HH36" s="120"/>
      <c r="HX36" s="5"/>
      <c r="HY36" s="5"/>
      <c r="HZ36" s="5"/>
      <c r="IA36" s="5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  <c r="OJ36"/>
      <c r="OK36"/>
      <c r="OL36"/>
      <c r="OM36"/>
      <c r="ON36"/>
      <c r="OO36"/>
      <c r="OP36"/>
      <c r="OQ36"/>
      <c r="OR36"/>
      <c r="OS36"/>
      <c r="OT36"/>
      <c r="OU36"/>
      <c r="OV36"/>
      <c r="OW36"/>
      <c r="OX36"/>
      <c r="OY36"/>
      <c r="OZ36"/>
      <c r="PA36"/>
      <c r="PB36"/>
      <c r="PC36"/>
      <c r="PD36"/>
      <c r="PE36"/>
      <c r="PF36"/>
      <c r="PG36"/>
      <c r="PH36"/>
      <c r="PI36"/>
      <c r="PJ36"/>
      <c r="PK36"/>
      <c r="PL36"/>
      <c r="PM36"/>
      <c r="PN36"/>
      <c r="PO36"/>
      <c r="PP36"/>
      <c r="PQ36"/>
      <c r="PR36"/>
      <c r="PS36"/>
      <c r="PT36"/>
      <c r="PU36"/>
      <c r="PV36"/>
      <c r="PW36"/>
      <c r="PX36"/>
      <c r="PY36"/>
      <c r="PZ36"/>
      <c r="QA36"/>
      <c r="QB36"/>
      <c r="QC36"/>
      <c r="QD36"/>
      <c r="QE36"/>
      <c r="QF36"/>
      <c r="QG36"/>
      <c r="QH36"/>
      <c r="QI36"/>
      <c r="QJ36"/>
      <c r="QK36"/>
      <c r="QL36"/>
      <c r="QM36"/>
      <c r="QN36"/>
      <c r="QO36"/>
      <c r="QP36"/>
      <c r="QQ36"/>
      <c r="QR36"/>
      <c r="QS36"/>
      <c r="QT36"/>
      <c r="QU36"/>
      <c r="QV36"/>
      <c r="QW36"/>
      <c r="QX36"/>
      <c r="QY36"/>
      <c r="QZ36"/>
      <c r="RA36"/>
      <c r="RB36"/>
      <c r="RC36"/>
      <c r="RD36"/>
      <c r="RE36"/>
      <c r="RF36"/>
      <c r="RG36"/>
      <c r="RH36"/>
      <c r="RI36"/>
      <c r="RJ36"/>
      <c r="RK36"/>
      <c r="RL36"/>
      <c r="RM36"/>
      <c r="RN36"/>
      <c r="RO36"/>
      <c r="RP36"/>
      <c r="RQ36"/>
      <c r="RR36"/>
      <c r="RS36"/>
      <c r="RT36"/>
      <c r="RU36"/>
      <c r="RV36"/>
      <c r="RW36"/>
      <c r="RX36"/>
      <c r="RY36"/>
      <c r="RZ36"/>
      <c r="SA36"/>
      <c r="SB36"/>
      <c r="SC36"/>
      <c r="SD36"/>
      <c r="SE36"/>
      <c r="SF36"/>
      <c r="SG36"/>
      <c r="SH36"/>
      <c r="SI36"/>
      <c r="SJ36"/>
      <c r="SK36"/>
      <c r="SL36"/>
      <c r="SM36"/>
      <c r="SN36"/>
      <c r="SO36"/>
      <c r="SP36"/>
      <c r="SQ36"/>
      <c r="SR36"/>
      <c r="SS36"/>
      <c r="ST36"/>
      <c r="SU36"/>
      <c r="SV36"/>
      <c r="SW36"/>
      <c r="SX36"/>
      <c r="SY36"/>
      <c r="SZ36"/>
      <c r="TA36"/>
      <c r="TB36"/>
      <c r="TC36"/>
      <c r="TD36"/>
      <c r="TE36"/>
      <c r="TF36"/>
      <c r="TG36"/>
      <c r="TH36"/>
      <c r="TI36"/>
      <c r="TJ36"/>
      <c r="TK36"/>
      <c r="TL36"/>
      <c r="TM36"/>
      <c r="TN36"/>
      <c r="TO36"/>
      <c r="TP36"/>
      <c r="TQ36"/>
      <c r="TR36"/>
      <c r="TS36"/>
      <c r="TT36"/>
      <c r="TU36"/>
      <c r="TV36"/>
      <c r="TW36"/>
      <c r="TX36"/>
      <c r="TY36"/>
      <c r="TZ36"/>
      <c r="UA36"/>
      <c r="UB36"/>
      <c r="UC36"/>
      <c r="UD36"/>
      <c r="UE36"/>
      <c r="UF36"/>
      <c r="UG36"/>
      <c r="UH36"/>
      <c r="UI36"/>
      <c r="UJ36"/>
      <c r="UK36"/>
      <c r="UL36"/>
      <c r="UM36"/>
      <c r="UN36"/>
      <c r="UO36"/>
      <c r="UP36"/>
      <c r="UQ36"/>
      <c r="UR36"/>
      <c r="US36"/>
      <c r="UT36"/>
      <c r="UU36"/>
      <c r="UV36"/>
      <c r="UW36"/>
      <c r="UX36"/>
      <c r="UY36"/>
      <c r="UZ36"/>
      <c r="VA36"/>
      <c r="VB36"/>
      <c r="VC36"/>
      <c r="VD36"/>
      <c r="VE36"/>
      <c r="VF36"/>
      <c r="VG36"/>
      <c r="VH36"/>
      <c r="VI36"/>
      <c r="VJ36"/>
      <c r="VK36"/>
      <c r="VL36"/>
      <c r="VM36"/>
      <c r="VN36"/>
      <c r="VO36"/>
      <c r="VP36"/>
      <c r="VQ36"/>
      <c r="VR36"/>
      <c r="VS36"/>
      <c r="VT36"/>
      <c r="VU36"/>
      <c r="VV36"/>
      <c r="VW36"/>
      <c r="VX36"/>
      <c r="VY36"/>
      <c r="VZ36"/>
      <c r="WA36"/>
      <c r="WB36"/>
      <c r="WC36"/>
      <c r="WD36"/>
      <c r="WE36"/>
      <c r="WF36"/>
      <c r="WG36"/>
      <c r="WH36"/>
      <c r="WI36"/>
      <c r="WJ36"/>
      <c r="WK36"/>
      <c r="WL36"/>
      <c r="WM36"/>
      <c r="WN36"/>
      <c r="WO36"/>
      <c r="WP36"/>
      <c r="WQ36"/>
      <c r="WR36"/>
      <c r="WS36"/>
      <c r="WT36"/>
      <c r="WU36"/>
      <c r="WV36"/>
      <c r="WW36"/>
      <c r="WX36"/>
      <c r="WY36"/>
      <c r="WZ36"/>
      <c r="XA36"/>
      <c r="XB36"/>
      <c r="XC36"/>
      <c r="XD36"/>
      <c r="XE36"/>
      <c r="XF36"/>
      <c r="XG36"/>
      <c r="XH36"/>
      <c r="XI36"/>
      <c r="XJ36"/>
      <c r="XK36"/>
      <c r="XL36"/>
      <c r="XM36"/>
      <c r="XN36"/>
      <c r="XO36"/>
      <c r="XP36"/>
      <c r="XQ36"/>
      <c r="XR36"/>
      <c r="XS36"/>
      <c r="XT36"/>
      <c r="XU36"/>
      <c r="XV36"/>
      <c r="XW36"/>
      <c r="XX36"/>
    </row>
    <row r="37" spans="1:648" s="2" customFormat="1">
      <c r="A37"/>
      <c r="B37"/>
      <c r="D37"/>
      <c r="E37"/>
      <c r="F37"/>
      <c r="G37"/>
      <c r="H37" s="116"/>
      <c r="I37" s="121"/>
      <c r="J37" s="122"/>
      <c r="K37" s="122"/>
      <c r="L37" s="122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Q37"/>
      <c r="AR37"/>
      <c r="AS37"/>
      <c r="AT37"/>
      <c r="AU37"/>
      <c r="AV37"/>
      <c r="AW37"/>
      <c r="AZ37"/>
      <c r="BA37"/>
      <c r="BB37" s="3"/>
      <c r="BE37"/>
      <c r="BF37"/>
      <c r="BG37"/>
      <c r="BH37"/>
      <c r="BI37"/>
      <c r="BJ37"/>
      <c r="BL37"/>
      <c r="BM37"/>
      <c r="BY37"/>
      <c r="BZ37"/>
      <c r="CA37"/>
      <c r="CB37"/>
      <c r="CC37"/>
      <c r="CD37"/>
      <c r="CE37"/>
      <c r="CF37"/>
      <c r="CG37"/>
      <c r="CH37"/>
      <c r="CI37"/>
      <c r="CJ37"/>
      <c r="CK37" s="4"/>
      <c r="CL37" s="4"/>
      <c r="CM37" s="4"/>
      <c r="CN37" s="4"/>
      <c r="CO37"/>
      <c r="CP37"/>
      <c r="CS37" s="4"/>
      <c r="CT37"/>
      <c r="CU37" s="3"/>
      <c r="CX37"/>
      <c r="CY37"/>
      <c r="CZ37"/>
      <c r="DA37"/>
      <c r="DB37"/>
      <c r="DC37"/>
      <c r="DD37"/>
      <c r="DE37"/>
      <c r="DF37" s="4"/>
      <c r="DQ37"/>
      <c r="DR37" s="4"/>
      <c r="DS37" s="4"/>
      <c r="DT37"/>
      <c r="DU37"/>
      <c r="DV37"/>
      <c r="DW37"/>
      <c r="DX37"/>
      <c r="DY37"/>
      <c r="DZ37"/>
      <c r="EA37"/>
      <c r="EB37"/>
      <c r="EC37"/>
      <c r="ED37"/>
      <c r="EE37" s="132"/>
      <c r="EF37" s="133"/>
      <c r="EG37" s="133"/>
      <c r="EH37"/>
      <c r="EI37"/>
      <c r="EL37" s="134"/>
      <c r="EM37"/>
      <c r="EN37" s="3"/>
      <c r="EQ37"/>
      <c r="ER37"/>
      <c r="ES37"/>
      <c r="ET37"/>
      <c r="EU37"/>
      <c r="EV37"/>
      <c r="EW37"/>
      <c r="EX37"/>
      <c r="EY37"/>
      <c r="FI37"/>
      <c r="FJ37"/>
      <c r="FK37" s="135"/>
      <c r="FL37" s="135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E37"/>
      <c r="GF37"/>
      <c r="GG37" s="3"/>
      <c r="GJ37"/>
      <c r="GK37"/>
      <c r="GL37"/>
      <c r="GM37"/>
      <c r="GN37"/>
      <c r="GO37"/>
      <c r="GP37"/>
      <c r="GQ37"/>
      <c r="GR37"/>
      <c r="HB37"/>
      <c r="HC37" s="4"/>
      <c r="HD37" s="122"/>
      <c r="HE37" s="122"/>
      <c r="HF37" s="122"/>
      <c r="HG37" s="122"/>
      <c r="HH37" s="122"/>
      <c r="HX37" s="5"/>
      <c r="HY37" s="5"/>
      <c r="HZ37" s="5"/>
      <c r="IA37" s="5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  <c r="QS37"/>
      <c r="QT37"/>
      <c r="QU37"/>
      <c r="QV37"/>
      <c r="QW37"/>
      <c r="QX37"/>
      <c r="QY37"/>
      <c r="QZ37"/>
      <c r="RA37"/>
      <c r="RB37"/>
      <c r="RC37"/>
      <c r="RD37"/>
      <c r="RE37"/>
      <c r="RF37"/>
      <c r="RG37"/>
      <c r="RH37"/>
      <c r="RI37"/>
      <c r="RJ37"/>
      <c r="RK37"/>
      <c r="RL37"/>
      <c r="RM37"/>
      <c r="RN37"/>
      <c r="RO37"/>
      <c r="RP37"/>
      <c r="RQ37"/>
      <c r="RR37"/>
      <c r="RS37"/>
      <c r="RT37"/>
      <c r="RU37"/>
      <c r="RV37"/>
      <c r="RW37"/>
      <c r="RX37"/>
      <c r="RY37"/>
      <c r="RZ37"/>
      <c r="SA37"/>
      <c r="SB37"/>
      <c r="SC37"/>
      <c r="SD37"/>
      <c r="SE37"/>
      <c r="SF37"/>
      <c r="SG37"/>
      <c r="SH37"/>
      <c r="SI37"/>
      <c r="SJ37"/>
      <c r="SK37"/>
      <c r="SL37"/>
      <c r="SM37"/>
      <c r="SN37"/>
      <c r="SO37"/>
      <c r="SP37"/>
      <c r="SQ37"/>
      <c r="SR37"/>
      <c r="SS37"/>
      <c r="ST37"/>
      <c r="SU37"/>
      <c r="SV37"/>
      <c r="SW37"/>
      <c r="SX37"/>
      <c r="SY37"/>
      <c r="SZ37"/>
      <c r="TA37"/>
      <c r="TB37"/>
      <c r="TC37"/>
      <c r="TD37"/>
      <c r="TE37"/>
      <c r="TF37"/>
      <c r="TG37"/>
      <c r="TH37"/>
      <c r="TI37"/>
      <c r="TJ37"/>
      <c r="TK37"/>
      <c r="TL37"/>
      <c r="TM37"/>
      <c r="TN37"/>
      <c r="TO37"/>
      <c r="TP37"/>
      <c r="TQ37"/>
      <c r="TR37"/>
      <c r="TS37"/>
      <c r="TT37"/>
      <c r="TU37"/>
      <c r="TV37"/>
      <c r="TW37"/>
      <c r="TX37"/>
      <c r="TY37"/>
      <c r="TZ37"/>
      <c r="UA37"/>
      <c r="UB37"/>
      <c r="UC37"/>
      <c r="UD37"/>
      <c r="UE37"/>
      <c r="UF37"/>
      <c r="UG37"/>
      <c r="UH37"/>
      <c r="UI37"/>
      <c r="UJ37"/>
      <c r="UK37"/>
      <c r="UL37"/>
      <c r="UM37"/>
      <c r="UN37"/>
      <c r="UO37"/>
      <c r="UP37"/>
      <c r="UQ37"/>
      <c r="UR37"/>
      <c r="US37"/>
      <c r="UT37"/>
      <c r="UU37"/>
      <c r="UV37"/>
      <c r="UW37"/>
      <c r="UX37"/>
      <c r="UY37"/>
      <c r="UZ37"/>
      <c r="VA37"/>
      <c r="VB37"/>
      <c r="VC37"/>
      <c r="VD37"/>
      <c r="VE37"/>
      <c r="VF37"/>
      <c r="VG37"/>
      <c r="VH37"/>
      <c r="VI37"/>
      <c r="VJ37"/>
      <c r="VK37"/>
      <c r="VL37"/>
      <c r="VM37"/>
      <c r="VN37"/>
      <c r="VO37"/>
      <c r="VP37"/>
      <c r="VQ37"/>
      <c r="VR37"/>
      <c r="VS37"/>
      <c r="VT37"/>
      <c r="VU37"/>
      <c r="VV37"/>
      <c r="VW37"/>
      <c r="VX37"/>
      <c r="VY37"/>
      <c r="VZ37"/>
      <c r="WA37"/>
      <c r="WB37"/>
      <c r="WC37"/>
      <c r="WD37"/>
      <c r="WE37"/>
      <c r="WF37"/>
      <c r="WG37"/>
      <c r="WH37"/>
      <c r="WI37"/>
      <c r="WJ37"/>
      <c r="WK37"/>
      <c r="WL37"/>
      <c r="WM37"/>
      <c r="WN37"/>
      <c r="WO37"/>
      <c r="WP37"/>
      <c r="WQ37"/>
      <c r="WR37"/>
      <c r="WS37"/>
      <c r="WT37"/>
      <c r="WU37"/>
      <c r="WV37"/>
      <c r="WW37"/>
      <c r="WX37"/>
      <c r="WY37"/>
      <c r="WZ37"/>
      <c r="XA37"/>
      <c r="XB37"/>
      <c r="XC37"/>
      <c r="XD37"/>
      <c r="XE37"/>
      <c r="XF37"/>
      <c r="XG37"/>
      <c r="XH37"/>
      <c r="XI37"/>
      <c r="XJ37"/>
      <c r="XK37"/>
      <c r="XL37"/>
      <c r="XM37"/>
      <c r="XN37"/>
      <c r="XO37"/>
      <c r="XP37"/>
      <c r="XQ37"/>
      <c r="XR37"/>
      <c r="XS37"/>
      <c r="XT37"/>
      <c r="XU37"/>
      <c r="XV37"/>
      <c r="XW37"/>
      <c r="XX37"/>
    </row>
    <row r="38" spans="1:648" s="2" customFormat="1" ht="15" customHeight="1">
      <c r="A38"/>
      <c r="B38"/>
      <c r="D38"/>
      <c r="E38"/>
      <c r="F38"/>
      <c r="G38"/>
      <c r="H38" s="118"/>
      <c r="I38" s="119"/>
      <c r="J38" s="120"/>
      <c r="K38" s="120"/>
      <c r="L38" s="120"/>
      <c r="M38"/>
      <c r="N38"/>
      <c r="O38"/>
      <c r="P38"/>
      <c r="Q38"/>
      <c r="R38"/>
      <c r="S38"/>
      <c r="T38"/>
      <c r="U38"/>
      <c r="V38"/>
      <c r="W38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Q38"/>
      <c r="AR38"/>
      <c r="AS38"/>
      <c r="AT38"/>
      <c r="AU38"/>
      <c r="AV38"/>
      <c r="AW38"/>
      <c r="AZ38"/>
      <c r="BA38"/>
      <c r="BB38" s="3"/>
      <c r="BE38"/>
      <c r="BF38"/>
      <c r="BG38"/>
      <c r="BH38"/>
      <c r="BI38"/>
      <c r="BJ38"/>
      <c r="BL38"/>
      <c r="BM38"/>
      <c r="BY38"/>
      <c r="BZ38"/>
      <c r="CA38"/>
      <c r="CB38"/>
      <c r="CC38"/>
      <c r="CD38"/>
      <c r="CE38"/>
      <c r="CF38"/>
      <c r="CG38"/>
      <c r="CH38"/>
      <c r="CI38"/>
      <c r="CJ38"/>
      <c r="CK38" s="4"/>
      <c r="CL38" s="4"/>
      <c r="CM38" s="4"/>
      <c r="CN38" s="4"/>
      <c r="CO38"/>
      <c r="CP38"/>
      <c r="CS38" s="4"/>
      <c r="CT38"/>
      <c r="CU38" s="3"/>
      <c r="CX38"/>
      <c r="CY38"/>
      <c r="CZ38"/>
      <c r="DA38"/>
      <c r="DB38"/>
      <c r="DC38"/>
      <c r="DD38"/>
      <c r="DE38"/>
      <c r="DF38" s="4"/>
      <c r="DQ38"/>
      <c r="DR38" s="4"/>
      <c r="DS38" s="4"/>
      <c r="DT38"/>
      <c r="DU38"/>
      <c r="DV38"/>
      <c r="DW38"/>
      <c r="DX38"/>
      <c r="DY38"/>
      <c r="DZ38"/>
      <c r="EA38"/>
      <c r="EB38"/>
      <c r="EC38"/>
      <c r="ED38"/>
      <c r="EE38" s="136"/>
      <c r="EF38" s="137"/>
      <c r="EG38" s="137"/>
      <c r="EH38"/>
      <c r="EI38"/>
      <c r="EL38" s="138"/>
      <c r="EM38"/>
      <c r="EN38" s="3"/>
      <c r="EQ38"/>
      <c r="ER38"/>
      <c r="ES38"/>
      <c r="ET38"/>
      <c r="EU38"/>
      <c r="EV38"/>
      <c r="EW38"/>
      <c r="EX38"/>
      <c r="EY38"/>
      <c r="FI38"/>
      <c r="FJ38"/>
      <c r="FK38" s="139"/>
      <c r="FL38" s="139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E38"/>
      <c r="GF38"/>
      <c r="GG38" s="3"/>
      <c r="GJ38"/>
      <c r="GK38"/>
      <c r="GL38"/>
      <c r="GM38"/>
      <c r="GN38"/>
      <c r="GO38"/>
      <c r="GP38"/>
      <c r="GQ38"/>
      <c r="GR38"/>
      <c r="HB38"/>
      <c r="HC38" s="4"/>
      <c r="HD38" s="120"/>
      <c r="HE38" s="120"/>
      <c r="HF38" s="120"/>
      <c r="HG38" s="120"/>
      <c r="HH38" s="120"/>
      <c r="HX38" s="5"/>
      <c r="HY38" s="5"/>
      <c r="HZ38" s="5"/>
      <c r="IA38" s="5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  <c r="IW38"/>
      <c r="IX38"/>
      <c r="IY38"/>
      <c r="IZ38"/>
      <c r="JA38"/>
      <c r="JB38"/>
      <c r="JC38"/>
      <c r="JD38"/>
      <c r="JE38"/>
      <c r="JF38"/>
      <c r="JG38"/>
      <c r="JH38"/>
      <c r="JI38"/>
      <c r="JJ38"/>
      <c r="JK38"/>
      <c r="JL38"/>
      <c r="JM38"/>
      <c r="JN38"/>
      <c r="JO38"/>
      <c r="JP38"/>
      <c r="JQ38"/>
      <c r="JR38"/>
      <c r="JS38"/>
      <c r="JT38"/>
      <c r="JU38"/>
      <c r="JV38"/>
      <c r="JW38"/>
      <c r="JX38"/>
      <c r="JY38"/>
      <c r="JZ38"/>
      <c r="KA38"/>
      <c r="KB38"/>
      <c r="KC38"/>
      <c r="KD38"/>
      <c r="KE38"/>
      <c r="KF38"/>
      <c r="KG38"/>
      <c r="KH38"/>
      <c r="KI38"/>
      <c r="KJ38"/>
      <c r="KK38"/>
      <c r="KL38"/>
      <c r="KM38"/>
      <c r="KN38"/>
      <c r="KO38"/>
      <c r="KP38"/>
      <c r="KQ38"/>
      <c r="KR38"/>
      <c r="KS38"/>
      <c r="KT38"/>
      <c r="KU38"/>
      <c r="KV38"/>
      <c r="KW38"/>
      <c r="KX38"/>
      <c r="KY38"/>
      <c r="KZ38"/>
      <c r="LA38"/>
      <c r="LB38"/>
      <c r="LC38"/>
      <c r="LD38"/>
      <c r="LE38"/>
      <c r="LF38"/>
      <c r="LG38"/>
      <c r="LH38"/>
      <c r="LI38"/>
      <c r="LJ38"/>
      <c r="LK38"/>
      <c r="LL38"/>
      <c r="LM38"/>
      <c r="LN38"/>
      <c r="LO38"/>
      <c r="LP38"/>
      <c r="LQ38"/>
      <c r="LR38"/>
      <c r="LS38"/>
      <c r="LT38"/>
      <c r="LU38"/>
      <c r="LV38"/>
      <c r="LW38"/>
      <c r="LX38"/>
      <c r="LY38"/>
      <c r="LZ38"/>
      <c r="MA38"/>
      <c r="MB38"/>
      <c r="MC38"/>
      <c r="MD38"/>
      <c r="ME38"/>
      <c r="MF38"/>
      <c r="MG38"/>
      <c r="MH38"/>
      <c r="MI38"/>
      <c r="MJ38"/>
      <c r="MK38"/>
      <c r="ML38"/>
      <c r="MM38"/>
      <c r="MN38"/>
      <c r="MO38"/>
      <c r="MP38"/>
      <c r="MQ38"/>
      <c r="MR38"/>
      <c r="MS38"/>
      <c r="MT38"/>
      <c r="MU38"/>
      <c r="MV38"/>
      <c r="MW38"/>
      <c r="MX38"/>
      <c r="MY38"/>
      <c r="MZ38"/>
      <c r="NA38"/>
      <c r="NB38"/>
      <c r="NC38"/>
      <c r="ND38"/>
      <c r="NE38"/>
      <c r="NF38"/>
      <c r="NG38"/>
      <c r="NH38"/>
      <c r="NI38"/>
      <c r="NJ38"/>
      <c r="NK38"/>
      <c r="NL38"/>
      <c r="NM38"/>
      <c r="NN38"/>
      <c r="NO38"/>
      <c r="NP38"/>
      <c r="NQ38"/>
      <c r="NR38"/>
      <c r="NS38"/>
      <c r="NT38"/>
      <c r="NU38"/>
      <c r="NV38"/>
      <c r="NW38"/>
      <c r="NX38"/>
      <c r="NY38"/>
      <c r="NZ38"/>
      <c r="OA38"/>
      <c r="OB38"/>
      <c r="OC38"/>
      <c r="OD38"/>
      <c r="OE38"/>
      <c r="OF38"/>
      <c r="OG38"/>
      <c r="OH38"/>
      <c r="OI38"/>
      <c r="OJ38"/>
      <c r="OK38"/>
      <c r="OL38"/>
      <c r="OM38"/>
      <c r="ON38"/>
      <c r="OO38"/>
      <c r="OP38"/>
      <c r="OQ38"/>
      <c r="OR38"/>
      <c r="OS38"/>
      <c r="OT38"/>
      <c r="OU38"/>
      <c r="OV38"/>
      <c r="OW38"/>
      <c r="OX38"/>
      <c r="OY38"/>
      <c r="OZ38"/>
      <c r="PA38"/>
      <c r="PB38"/>
      <c r="PC38"/>
      <c r="PD38"/>
      <c r="PE38"/>
      <c r="PF38"/>
      <c r="PG38"/>
      <c r="PH38"/>
      <c r="PI38"/>
      <c r="PJ38"/>
      <c r="PK38"/>
      <c r="PL38"/>
      <c r="PM38"/>
      <c r="PN38"/>
      <c r="PO38"/>
      <c r="PP38"/>
      <c r="PQ38"/>
      <c r="PR38"/>
      <c r="PS38"/>
      <c r="PT38"/>
      <c r="PU38"/>
      <c r="PV38"/>
      <c r="PW38"/>
      <c r="PX38"/>
      <c r="PY38"/>
      <c r="PZ38"/>
      <c r="QA38"/>
      <c r="QB38"/>
      <c r="QC38"/>
      <c r="QD38"/>
      <c r="QE38"/>
      <c r="QF38"/>
      <c r="QG38"/>
      <c r="QH38"/>
      <c r="QI38"/>
      <c r="QJ38"/>
      <c r="QK38"/>
      <c r="QL38"/>
      <c r="QM38"/>
      <c r="QN38"/>
      <c r="QO38"/>
      <c r="QP38"/>
      <c r="QQ38"/>
      <c r="QR38"/>
      <c r="QS38"/>
      <c r="QT38"/>
      <c r="QU38"/>
      <c r="QV38"/>
      <c r="QW38"/>
      <c r="QX38"/>
      <c r="QY38"/>
      <c r="QZ38"/>
      <c r="RA38"/>
      <c r="RB38"/>
      <c r="RC38"/>
      <c r="RD38"/>
      <c r="RE38"/>
      <c r="RF38"/>
      <c r="RG38"/>
      <c r="RH38"/>
      <c r="RI38"/>
      <c r="RJ38"/>
      <c r="RK38"/>
      <c r="RL38"/>
      <c r="RM38"/>
      <c r="RN38"/>
      <c r="RO38"/>
      <c r="RP38"/>
      <c r="RQ38"/>
      <c r="RR38"/>
      <c r="RS38"/>
      <c r="RT38"/>
      <c r="RU38"/>
      <c r="RV38"/>
      <c r="RW38"/>
      <c r="RX38"/>
      <c r="RY38"/>
      <c r="RZ38"/>
      <c r="SA38"/>
      <c r="SB38"/>
      <c r="SC38"/>
      <c r="SD38"/>
      <c r="SE38"/>
      <c r="SF38"/>
      <c r="SG38"/>
      <c r="SH38"/>
      <c r="SI38"/>
      <c r="SJ38"/>
      <c r="SK38"/>
      <c r="SL38"/>
      <c r="SM38"/>
      <c r="SN38"/>
      <c r="SO38"/>
      <c r="SP38"/>
      <c r="SQ38"/>
      <c r="SR38"/>
      <c r="SS38"/>
      <c r="ST38"/>
      <c r="SU38"/>
      <c r="SV38"/>
      <c r="SW38"/>
      <c r="SX38"/>
      <c r="SY38"/>
      <c r="SZ38"/>
      <c r="TA38"/>
      <c r="TB38"/>
      <c r="TC38"/>
      <c r="TD38"/>
      <c r="TE38"/>
      <c r="TF38"/>
      <c r="TG38"/>
      <c r="TH38"/>
      <c r="TI38"/>
      <c r="TJ38"/>
      <c r="TK38"/>
      <c r="TL38"/>
      <c r="TM38"/>
      <c r="TN38"/>
      <c r="TO38"/>
      <c r="TP38"/>
      <c r="TQ38"/>
      <c r="TR38"/>
      <c r="TS38"/>
      <c r="TT38"/>
      <c r="TU38"/>
      <c r="TV38"/>
      <c r="TW38"/>
      <c r="TX38"/>
      <c r="TY38"/>
      <c r="TZ38"/>
      <c r="UA38"/>
      <c r="UB38"/>
      <c r="UC38"/>
      <c r="UD38"/>
      <c r="UE38"/>
      <c r="UF38"/>
      <c r="UG38"/>
      <c r="UH38"/>
      <c r="UI38"/>
      <c r="UJ38"/>
      <c r="UK38"/>
      <c r="UL38"/>
      <c r="UM38"/>
      <c r="UN38"/>
      <c r="UO38"/>
      <c r="UP38"/>
      <c r="UQ38"/>
      <c r="UR38"/>
      <c r="US38"/>
      <c r="UT38"/>
      <c r="UU38"/>
      <c r="UV38"/>
      <c r="UW38"/>
      <c r="UX38"/>
      <c r="UY38"/>
      <c r="UZ38"/>
      <c r="VA38"/>
      <c r="VB38"/>
      <c r="VC38"/>
      <c r="VD38"/>
      <c r="VE38"/>
      <c r="VF38"/>
      <c r="VG38"/>
      <c r="VH38"/>
      <c r="VI38"/>
      <c r="VJ38"/>
      <c r="VK38"/>
      <c r="VL38"/>
      <c r="VM38"/>
      <c r="VN38"/>
      <c r="VO38"/>
      <c r="VP38"/>
      <c r="VQ38"/>
      <c r="VR38"/>
      <c r="VS38"/>
      <c r="VT38"/>
      <c r="VU38"/>
      <c r="VV38"/>
      <c r="VW38"/>
      <c r="VX38"/>
      <c r="VY38"/>
      <c r="VZ38"/>
      <c r="WA38"/>
      <c r="WB38"/>
      <c r="WC38"/>
      <c r="WD38"/>
      <c r="WE38"/>
      <c r="WF38"/>
      <c r="WG38"/>
      <c r="WH38"/>
      <c r="WI38"/>
      <c r="WJ38"/>
      <c r="WK38"/>
      <c r="WL38"/>
      <c r="WM38"/>
      <c r="WN38"/>
      <c r="WO38"/>
      <c r="WP38"/>
      <c r="WQ38"/>
      <c r="WR38"/>
      <c r="WS38"/>
      <c r="WT38"/>
      <c r="WU38"/>
      <c r="WV38"/>
      <c r="WW38"/>
      <c r="WX38"/>
      <c r="WY38"/>
      <c r="WZ38"/>
      <c r="XA38"/>
      <c r="XB38"/>
      <c r="XC38"/>
      <c r="XD38"/>
      <c r="XE38"/>
      <c r="XF38"/>
      <c r="XG38"/>
      <c r="XH38"/>
      <c r="XI38"/>
      <c r="XJ38"/>
      <c r="XK38"/>
      <c r="XL38"/>
      <c r="XM38"/>
      <c r="XN38"/>
      <c r="XO38"/>
      <c r="XP38"/>
      <c r="XQ38"/>
      <c r="XR38"/>
      <c r="XS38"/>
      <c r="XT38"/>
      <c r="XU38"/>
      <c r="XV38"/>
      <c r="XW38"/>
      <c r="XX38"/>
    </row>
    <row r="39" spans="1:648" s="2" customFormat="1">
      <c r="A39"/>
      <c r="B39"/>
      <c r="D39"/>
      <c r="E39"/>
      <c r="F39"/>
      <c r="G39"/>
      <c r="H39" s="116"/>
      <c r="I39" s="121"/>
      <c r="J39" s="122"/>
      <c r="K39" s="122"/>
      <c r="L39" s="122"/>
      <c r="M39"/>
      <c r="N39"/>
      <c r="O39"/>
      <c r="P39"/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Q39"/>
      <c r="AR39"/>
      <c r="AS39"/>
      <c r="AT39"/>
      <c r="AU39"/>
      <c r="AV39"/>
      <c r="AW39"/>
      <c r="AZ39"/>
      <c r="BA39"/>
      <c r="BB39" s="3"/>
      <c r="BE39"/>
      <c r="BF39"/>
      <c r="BG39"/>
      <c r="BH39"/>
      <c r="BI39"/>
      <c r="BJ39"/>
      <c r="BL39"/>
      <c r="BM39"/>
      <c r="BY39"/>
      <c r="BZ39"/>
      <c r="CA39"/>
      <c r="CB39"/>
      <c r="CC39"/>
      <c r="CD39"/>
      <c r="CE39"/>
      <c r="CF39"/>
      <c r="CG39"/>
      <c r="CH39"/>
      <c r="CI39"/>
      <c r="CJ39"/>
      <c r="CK39" s="4"/>
      <c r="CL39" s="4"/>
      <c r="CM39" s="4"/>
      <c r="CN39" s="4"/>
      <c r="CO39"/>
      <c r="CP39"/>
      <c r="CS39" s="4"/>
      <c r="CT39"/>
      <c r="CU39" s="3"/>
      <c r="CX39"/>
      <c r="CY39"/>
      <c r="CZ39"/>
      <c r="DA39"/>
      <c r="DB39"/>
      <c r="DC39"/>
      <c r="DD39"/>
      <c r="DE39"/>
      <c r="DF39" s="4"/>
      <c r="DQ39"/>
      <c r="DR39" s="4"/>
      <c r="DS39" s="4"/>
      <c r="DT39"/>
      <c r="DU39"/>
      <c r="DV39"/>
      <c r="DW39"/>
      <c r="DX39"/>
      <c r="DY39"/>
      <c r="DZ39"/>
      <c r="EA39"/>
      <c r="EB39"/>
      <c r="EC39"/>
      <c r="ED39"/>
      <c r="EE39" s="132"/>
      <c r="EF39" s="133"/>
      <c r="EG39" s="133"/>
      <c r="EH39"/>
      <c r="EI39"/>
      <c r="EL39" s="134"/>
      <c r="EM39"/>
      <c r="EN39" s="3"/>
      <c r="EQ39"/>
      <c r="ER39"/>
      <c r="ES39"/>
      <c r="ET39"/>
      <c r="EU39"/>
      <c r="EV39"/>
      <c r="EW39"/>
      <c r="EX39"/>
      <c r="EY39"/>
      <c r="FI39"/>
      <c r="FJ39"/>
      <c r="FK39" s="135"/>
      <c r="FL39" s="135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E39"/>
      <c r="GF39"/>
      <c r="GG39" s="3"/>
      <c r="GJ39"/>
      <c r="GK39"/>
      <c r="GL39"/>
      <c r="GM39"/>
      <c r="GN39"/>
      <c r="GO39"/>
      <c r="GP39"/>
      <c r="GQ39"/>
      <c r="GR39"/>
      <c r="HB39"/>
      <c r="HC39" s="4"/>
      <c r="HD39" s="122"/>
      <c r="HE39" s="122"/>
      <c r="HF39" s="122"/>
      <c r="HG39" s="122"/>
      <c r="HH39" s="122"/>
      <c r="HX39" s="5"/>
      <c r="HY39" s="5"/>
      <c r="HZ39" s="5"/>
      <c r="IA39" s="5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  <c r="OJ39"/>
      <c r="OK39"/>
      <c r="OL39"/>
      <c r="OM39"/>
      <c r="ON39"/>
      <c r="OO39"/>
      <c r="OP39"/>
      <c r="OQ39"/>
      <c r="OR39"/>
      <c r="OS39"/>
      <c r="OT39"/>
      <c r="OU39"/>
      <c r="OV39"/>
      <c r="OW39"/>
      <c r="OX39"/>
      <c r="OY39"/>
      <c r="OZ39"/>
      <c r="PA39"/>
      <c r="PB39"/>
      <c r="PC39"/>
      <c r="PD39"/>
      <c r="PE39"/>
      <c r="PF39"/>
      <c r="PG39"/>
      <c r="PH39"/>
      <c r="PI39"/>
      <c r="PJ39"/>
      <c r="PK39"/>
      <c r="PL39"/>
      <c r="PM39"/>
      <c r="PN39"/>
      <c r="PO39"/>
      <c r="PP39"/>
      <c r="PQ39"/>
      <c r="PR39"/>
      <c r="PS39"/>
      <c r="PT39"/>
      <c r="PU39"/>
      <c r="PV39"/>
      <c r="PW39"/>
      <c r="PX39"/>
      <c r="PY39"/>
      <c r="PZ39"/>
      <c r="QA39"/>
      <c r="QB39"/>
      <c r="QC39"/>
      <c r="QD39"/>
      <c r="QE39"/>
      <c r="QF39"/>
      <c r="QG39"/>
      <c r="QH39"/>
      <c r="QI39"/>
      <c r="QJ39"/>
      <c r="QK39"/>
      <c r="QL39"/>
      <c r="QM39"/>
      <c r="QN39"/>
      <c r="QO39"/>
      <c r="QP39"/>
      <c r="QQ39"/>
      <c r="QR39"/>
      <c r="QS39"/>
      <c r="QT39"/>
      <c r="QU39"/>
      <c r="QV39"/>
      <c r="QW39"/>
      <c r="QX39"/>
      <c r="QY39"/>
      <c r="QZ39"/>
      <c r="RA39"/>
      <c r="RB39"/>
      <c r="RC39"/>
      <c r="RD39"/>
      <c r="RE39"/>
      <c r="RF39"/>
      <c r="RG39"/>
      <c r="RH39"/>
      <c r="RI39"/>
      <c r="RJ39"/>
      <c r="RK39"/>
      <c r="RL39"/>
      <c r="RM39"/>
      <c r="RN39"/>
      <c r="RO39"/>
      <c r="RP39"/>
      <c r="RQ39"/>
      <c r="RR39"/>
      <c r="RS39"/>
      <c r="RT39"/>
      <c r="RU39"/>
      <c r="RV39"/>
      <c r="RW39"/>
      <c r="RX39"/>
      <c r="RY39"/>
      <c r="RZ39"/>
      <c r="SA39"/>
      <c r="SB39"/>
      <c r="SC39"/>
      <c r="SD39"/>
      <c r="SE39"/>
      <c r="SF39"/>
      <c r="SG39"/>
      <c r="SH39"/>
      <c r="SI39"/>
      <c r="SJ39"/>
      <c r="SK39"/>
      <c r="SL39"/>
      <c r="SM39"/>
      <c r="SN39"/>
      <c r="SO39"/>
      <c r="SP39"/>
      <c r="SQ39"/>
      <c r="SR39"/>
      <c r="SS39"/>
      <c r="ST39"/>
      <c r="SU39"/>
      <c r="SV39"/>
      <c r="SW39"/>
      <c r="SX39"/>
      <c r="SY39"/>
      <c r="SZ39"/>
      <c r="TA39"/>
      <c r="TB39"/>
      <c r="TC39"/>
      <c r="TD39"/>
      <c r="TE39"/>
      <c r="TF39"/>
      <c r="TG39"/>
      <c r="TH39"/>
      <c r="TI39"/>
      <c r="TJ39"/>
      <c r="TK39"/>
      <c r="TL39"/>
      <c r="TM39"/>
      <c r="TN39"/>
      <c r="TO39"/>
      <c r="TP39"/>
      <c r="TQ39"/>
      <c r="TR39"/>
      <c r="TS39"/>
      <c r="TT39"/>
      <c r="TU39"/>
      <c r="TV39"/>
      <c r="TW39"/>
      <c r="TX39"/>
      <c r="TY39"/>
      <c r="TZ39"/>
      <c r="UA39"/>
      <c r="UB39"/>
      <c r="UC39"/>
      <c r="UD39"/>
      <c r="UE39"/>
      <c r="UF39"/>
      <c r="UG39"/>
      <c r="UH39"/>
      <c r="UI39"/>
      <c r="UJ39"/>
      <c r="UK39"/>
      <c r="UL39"/>
      <c r="UM39"/>
      <c r="UN39"/>
      <c r="UO39"/>
      <c r="UP39"/>
      <c r="UQ39"/>
      <c r="UR39"/>
      <c r="US39"/>
      <c r="UT39"/>
      <c r="UU39"/>
      <c r="UV39"/>
      <c r="UW39"/>
      <c r="UX39"/>
      <c r="UY39"/>
      <c r="UZ39"/>
      <c r="VA39"/>
      <c r="VB39"/>
      <c r="VC39"/>
      <c r="VD39"/>
      <c r="VE39"/>
      <c r="VF39"/>
      <c r="VG39"/>
      <c r="VH39"/>
      <c r="VI39"/>
      <c r="VJ39"/>
      <c r="VK39"/>
      <c r="VL39"/>
      <c r="VM39"/>
      <c r="VN39"/>
      <c r="VO39"/>
      <c r="VP39"/>
      <c r="VQ39"/>
      <c r="VR39"/>
      <c r="VS39"/>
      <c r="VT39"/>
      <c r="VU39"/>
      <c r="VV39"/>
      <c r="VW39"/>
      <c r="VX39"/>
      <c r="VY39"/>
      <c r="VZ39"/>
      <c r="WA39"/>
      <c r="WB39"/>
      <c r="WC39"/>
      <c r="WD39"/>
      <c r="WE39"/>
      <c r="WF39"/>
      <c r="WG39"/>
      <c r="WH39"/>
      <c r="WI39"/>
      <c r="WJ39"/>
      <c r="WK39"/>
      <c r="WL39"/>
      <c r="WM39"/>
      <c r="WN39"/>
      <c r="WO39"/>
      <c r="WP39"/>
      <c r="WQ39"/>
      <c r="WR39"/>
      <c r="WS39"/>
      <c r="WT39"/>
      <c r="WU39"/>
      <c r="WV39"/>
      <c r="WW39"/>
      <c r="WX39"/>
      <c r="WY39"/>
      <c r="WZ39"/>
      <c r="XA39"/>
      <c r="XB39"/>
      <c r="XC39"/>
      <c r="XD39"/>
      <c r="XE39"/>
      <c r="XF39"/>
      <c r="XG39"/>
      <c r="XH39"/>
      <c r="XI39"/>
      <c r="XJ39"/>
      <c r="XK39"/>
      <c r="XL39"/>
      <c r="XM39"/>
      <c r="XN39"/>
      <c r="XO39"/>
      <c r="XP39"/>
      <c r="XQ39"/>
      <c r="XR39"/>
      <c r="XS39"/>
      <c r="XT39"/>
      <c r="XU39"/>
      <c r="XV39"/>
      <c r="XW39"/>
      <c r="XX39"/>
    </row>
    <row r="40" spans="1:648" s="2" customFormat="1">
      <c r="A40"/>
      <c r="B40"/>
      <c r="D40"/>
      <c r="E40"/>
      <c r="F40"/>
      <c r="G40"/>
      <c r="H40" s="118"/>
      <c r="I40" s="119"/>
      <c r="J40" s="120"/>
      <c r="K40" s="120"/>
      <c r="L40" s="12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Q40"/>
      <c r="AR40"/>
      <c r="AS40"/>
      <c r="AT40"/>
      <c r="AU40"/>
      <c r="AV40"/>
      <c r="AW40"/>
      <c r="AZ40"/>
      <c r="BA40"/>
      <c r="BB40" s="3"/>
      <c r="BE40"/>
      <c r="BF40"/>
      <c r="BG40"/>
      <c r="BH40"/>
      <c r="BI40"/>
      <c r="BJ40"/>
      <c r="BL40"/>
      <c r="BM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S40"/>
      <c r="CT40"/>
      <c r="CU40" s="3"/>
      <c r="CX40"/>
      <c r="CY40"/>
      <c r="CZ40"/>
      <c r="DA40"/>
      <c r="DB40"/>
      <c r="DC40"/>
      <c r="DD40"/>
      <c r="DE40"/>
      <c r="DF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 s="136"/>
      <c r="EF40" s="137"/>
      <c r="EG40" s="137"/>
      <c r="EH40"/>
      <c r="EI40"/>
      <c r="EL40" s="138"/>
      <c r="EM40"/>
      <c r="EN40" s="3"/>
      <c r="EQ40"/>
      <c r="ER40"/>
      <c r="ES40"/>
      <c r="ET40"/>
      <c r="EU40"/>
      <c r="EV40"/>
      <c r="EW40"/>
      <c r="EX40"/>
      <c r="EY40"/>
      <c r="FI40"/>
      <c r="FJ40"/>
      <c r="FK40" s="139"/>
      <c r="FL40" s="139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E40"/>
      <c r="GF40"/>
      <c r="GG40" s="3"/>
      <c r="GJ40"/>
      <c r="GK40"/>
      <c r="GL40"/>
      <c r="GM40"/>
      <c r="GN40"/>
      <c r="GO40"/>
      <c r="GP40"/>
      <c r="GQ40"/>
      <c r="GR40"/>
      <c r="HB40"/>
      <c r="HC40" s="4"/>
      <c r="HD40" s="120"/>
      <c r="HE40" s="120"/>
      <c r="HF40" s="120"/>
      <c r="HG40" s="120"/>
      <c r="HH40" s="120"/>
      <c r="HX40" s="5"/>
      <c r="HY40" s="5"/>
      <c r="HZ40" s="5"/>
      <c r="IA40" s="5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  <c r="QS40"/>
      <c r="QT40"/>
      <c r="QU40"/>
      <c r="QV40"/>
      <c r="QW40"/>
      <c r="QX40"/>
      <c r="QY40"/>
      <c r="QZ40"/>
      <c r="RA40"/>
      <c r="RB40"/>
      <c r="RC40"/>
      <c r="RD40"/>
      <c r="RE40"/>
      <c r="RF40"/>
      <c r="RG40"/>
      <c r="RH40"/>
      <c r="RI40"/>
      <c r="RJ40"/>
      <c r="RK40"/>
      <c r="RL40"/>
      <c r="RM40"/>
      <c r="RN40"/>
      <c r="RO40"/>
      <c r="RP40"/>
      <c r="RQ40"/>
      <c r="RR40"/>
      <c r="RS40"/>
      <c r="RT40"/>
      <c r="RU40"/>
      <c r="RV40"/>
      <c r="RW40"/>
      <c r="RX40"/>
      <c r="RY40"/>
      <c r="RZ40"/>
      <c r="SA40"/>
      <c r="SB40"/>
      <c r="SC40"/>
      <c r="SD40"/>
      <c r="SE40"/>
      <c r="SF40"/>
      <c r="SG40"/>
      <c r="SH40"/>
      <c r="SI40"/>
      <c r="SJ40"/>
      <c r="SK40"/>
      <c r="SL40"/>
      <c r="SM40"/>
      <c r="SN40"/>
      <c r="SO40"/>
      <c r="SP40"/>
      <c r="SQ40"/>
      <c r="SR40"/>
      <c r="SS40"/>
      <c r="ST40"/>
      <c r="SU40"/>
      <c r="SV40"/>
      <c r="SW40"/>
      <c r="SX40"/>
      <c r="SY40"/>
      <c r="SZ40"/>
      <c r="TA40"/>
      <c r="TB40"/>
      <c r="TC40"/>
      <c r="TD40"/>
      <c r="TE40"/>
      <c r="TF40"/>
      <c r="TG40"/>
      <c r="TH40"/>
      <c r="TI40"/>
      <c r="TJ40"/>
      <c r="TK40"/>
      <c r="TL40"/>
      <c r="TM40"/>
      <c r="TN40"/>
      <c r="TO40"/>
      <c r="TP40"/>
      <c r="TQ40"/>
      <c r="TR40"/>
      <c r="TS40"/>
      <c r="TT40"/>
      <c r="TU40"/>
      <c r="TV40"/>
      <c r="TW40"/>
      <c r="TX40"/>
      <c r="TY40"/>
      <c r="TZ40"/>
      <c r="UA40"/>
      <c r="UB40"/>
      <c r="UC40"/>
      <c r="UD40"/>
      <c r="UE40"/>
      <c r="UF40"/>
      <c r="UG40"/>
      <c r="UH40"/>
      <c r="UI40"/>
      <c r="UJ40"/>
      <c r="UK40"/>
      <c r="UL40"/>
      <c r="UM40"/>
      <c r="UN40"/>
      <c r="UO40"/>
      <c r="UP40"/>
      <c r="UQ40"/>
      <c r="UR40"/>
      <c r="US40"/>
      <c r="UT40"/>
      <c r="UU40"/>
      <c r="UV40"/>
      <c r="UW40"/>
      <c r="UX40"/>
      <c r="UY40"/>
      <c r="UZ40"/>
      <c r="VA40"/>
      <c r="VB40"/>
      <c r="VC40"/>
      <c r="VD40"/>
      <c r="VE40"/>
      <c r="VF40"/>
      <c r="VG40"/>
      <c r="VH40"/>
      <c r="VI40"/>
      <c r="VJ40"/>
      <c r="VK40"/>
      <c r="VL40"/>
      <c r="VM40"/>
      <c r="VN40"/>
      <c r="VO40"/>
      <c r="VP40"/>
      <c r="VQ40"/>
      <c r="VR40"/>
      <c r="VS40"/>
      <c r="VT40"/>
      <c r="VU40"/>
      <c r="VV40"/>
      <c r="VW40"/>
      <c r="VX40"/>
      <c r="VY40"/>
      <c r="VZ40"/>
      <c r="WA40"/>
      <c r="WB40"/>
      <c r="WC40"/>
      <c r="WD40"/>
      <c r="WE40"/>
      <c r="WF40"/>
      <c r="WG40"/>
      <c r="WH40"/>
      <c r="WI40"/>
      <c r="WJ40"/>
      <c r="WK40"/>
      <c r="WL40"/>
      <c r="WM40"/>
      <c r="WN40"/>
      <c r="WO40"/>
      <c r="WP40"/>
      <c r="WQ40"/>
      <c r="WR40"/>
      <c r="WS40"/>
      <c r="WT40"/>
      <c r="WU40"/>
      <c r="WV40"/>
      <c r="WW40"/>
      <c r="WX40"/>
      <c r="WY40"/>
      <c r="WZ40"/>
      <c r="XA40"/>
      <c r="XB40"/>
      <c r="XC40"/>
      <c r="XD40"/>
      <c r="XE40"/>
      <c r="XF40"/>
      <c r="XG40"/>
      <c r="XH40"/>
      <c r="XI40"/>
      <c r="XJ40"/>
      <c r="XK40"/>
      <c r="XL40"/>
      <c r="XM40"/>
      <c r="XN40"/>
      <c r="XO40"/>
      <c r="XP40"/>
      <c r="XQ40"/>
      <c r="XR40"/>
      <c r="XS40"/>
      <c r="XT40"/>
      <c r="XU40"/>
      <c r="XV40"/>
      <c r="XW40"/>
      <c r="XX40"/>
    </row>
    <row r="41" spans="1:648" s="2" customFormat="1">
      <c r="A41"/>
      <c r="B41"/>
      <c r="D41"/>
      <c r="E41"/>
      <c r="F41"/>
      <c r="G41"/>
      <c r="H41" s="116"/>
      <c r="I41" s="121"/>
      <c r="J41" s="122"/>
      <c r="K41" s="122"/>
      <c r="L41" s="122"/>
      <c r="M41"/>
      <c r="N41"/>
      <c r="O41"/>
      <c r="P41"/>
      <c r="Q41"/>
      <c r="R41"/>
      <c r="S41"/>
      <c r="T41"/>
      <c r="U41"/>
      <c r="V41"/>
      <c r="W41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Q41"/>
      <c r="AR41"/>
      <c r="AS41"/>
      <c r="AT41"/>
      <c r="AU41"/>
      <c r="AV41"/>
      <c r="AW41"/>
      <c r="AZ41"/>
      <c r="BA41"/>
      <c r="BB41" s="3"/>
      <c r="BE41"/>
      <c r="BF41"/>
      <c r="BG41"/>
      <c r="BH41"/>
      <c r="BI41"/>
      <c r="BJ41"/>
      <c r="BL41"/>
      <c r="BM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S41"/>
      <c r="CT41"/>
      <c r="CU41" s="3"/>
      <c r="CX41"/>
      <c r="CY41"/>
      <c r="CZ41"/>
      <c r="DA41"/>
      <c r="DB41"/>
      <c r="DC41"/>
      <c r="DD41"/>
      <c r="DE41"/>
      <c r="DF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 s="132"/>
      <c r="EF41" s="133"/>
      <c r="EG41" s="133"/>
      <c r="EH41"/>
      <c r="EI41"/>
      <c r="EL41" s="134"/>
      <c r="EM41"/>
      <c r="EN41" s="3"/>
      <c r="EQ41"/>
      <c r="ER41"/>
      <c r="ES41"/>
      <c r="ET41"/>
      <c r="EU41"/>
      <c r="EV41"/>
      <c r="EW41"/>
      <c r="EX41"/>
      <c r="EY41"/>
      <c r="FI41"/>
      <c r="FJ41"/>
      <c r="FK41" s="135"/>
      <c r="FL41" s="135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E41"/>
      <c r="GF41"/>
      <c r="GG41" s="3"/>
      <c r="GJ41"/>
      <c r="GK41"/>
      <c r="GL41"/>
      <c r="GM41"/>
      <c r="GN41"/>
      <c r="GO41"/>
      <c r="GP41"/>
      <c r="GQ41"/>
      <c r="GR41"/>
      <c r="HB41"/>
      <c r="HC41" s="4"/>
      <c r="HD41" s="122"/>
      <c r="HE41" s="122"/>
      <c r="HF41" s="122"/>
      <c r="HG41" s="122"/>
      <c r="HH41" s="122"/>
      <c r="HX41" s="5"/>
      <c r="HY41" s="5"/>
      <c r="HZ41" s="5"/>
      <c r="IA41" s="5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  <c r="IW41"/>
      <c r="IX41"/>
      <c r="IY41"/>
      <c r="IZ41"/>
      <c r="JA41"/>
      <c r="JB41"/>
      <c r="JC41"/>
      <c r="JD41"/>
      <c r="JE41"/>
      <c r="JF41"/>
      <c r="JG41"/>
      <c r="JH41"/>
      <c r="JI41"/>
      <c r="JJ41"/>
      <c r="JK41"/>
      <c r="JL41"/>
      <c r="JM41"/>
      <c r="JN41"/>
      <c r="JO41"/>
      <c r="JP41"/>
      <c r="JQ41"/>
      <c r="JR41"/>
      <c r="JS41"/>
      <c r="JT41"/>
      <c r="JU41"/>
      <c r="JV41"/>
      <c r="JW41"/>
      <c r="JX41"/>
      <c r="JY41"/>
      <c r="JZ41"/>
      <c r="KA41"/>
      <c r="KB41"/>
      <c r="KC41"/>
      <c r="KD41"/>
      <c r="KE41"/>
      <c r="KF41"/>
      <c r="KG41"/>
      <c r="KH41"/>
      <c r="KI41"/>
      <c r="KJ41"/>
      <c r="KK41"/>
      <c r="KL41"/>
      <c r="KM41"/>
      <c r="KN41"/>
      <c r="KO41"/>
      <c r="KP41"/>
      <c r="KQ41"/>
      <c r="KR41"/>
      <c r="KS41"/>
      <c r="KT41"/>
      <c r="KU41"/>
      <c r="KV41"/>
      <c r="KW41"/>
      <c r="KX41"/>
      <c r="KY41"/>
      <c r="KZ41"/>
      <c r="LA41"/>
      <c r="LB41"/>
      <c r="LC41"/>
      <c r="LD41"/>
      <c r="LE41"/>
      <c r="LF41"/>
      <c r="LG41"/>
      <c r="LH41"/>
      <c r="LI41"/>
      <c r="LJ41"/>
      <c r="LK41"/>
      <c r="LL41"/>
      <c r="LM41"/>
      <c r="LN41"/>
      <c r="LO41"/>
      <c r="LP41"/>
      <c r="LQ41"/>
      <c r="LR41"/>
      <c r="LS41"/>
      <c r="LT41"/>
      <c r="LU41"/>
      <c r="LV41"/>
      <c r="LW41"/>
      <c r="LX41"/>
      <c r="LY41"/>
      <c r="LZ41"/>
      <c r="MA41"/>
      <c r="MB41"/>
      <c r="MC41"/>
      <c r="MD41"/>
      <c r="ME41"/>
      <c r="MF41"/>
      <c r="MG41"/>
      <c r="MH41"/>
      <c r="MI41"/>
      <c r="MJ41"/>
      <c r="MK41"/>
      <c r="ML41"/>
      <c r="MM41"/>
      <c r="MN41"/>
      <c r="MO41"/>
      <c r="MP41"/>
      <c r="MQ41"/>
      <c r="MR41"/>
      <c r="MS41"/>
      <c r="MT41"/>
      <c r="MU41"/>
      <c r="MV41"/>
      <c r="MW41"/>
      <c r="MX41"/>
      <c r="MY41"/>
      <c r="MZ41"/>
      <c r="NA41"/>
      <c r="NB41"/>
      <c r="NC41"/>
      <c r="ND41"/>
      <c r="NE41"/>
      <c r="NF41"/>
      <c r="NG41"/>
      <c r="NH41"/>
      <c r="NI41"/>
      <c r="NJ41"/>
      <c r="NK41"/>
      <c r="NL41"/>
      <c r="NM41"/>
      <c r="NN41"/>
      <c r="NO41"/>
      <c r="NP41"/>
      <c r="NQ41"/>
      <c r="NR41"/>
      <c r="NS41"/>
      <c r="NT41"/>
      <c r="NU41"/>
      <c r="NV41"/>
      <c r="NW41"/>
      <c r="NX41"/>
      <c r="NY41"/>
      <c r="NZ41"/>
      <c r="OA41"/>
      <c r="OB41"/>
      <c r="OC41"/>
      <c r="OD41"/>
      <c r="OE41"/>
      <c r="OF41"/>
      <c r="OG41"/>
      <c r="OH41"/>
      <c r="OI41"/>
      <c r="OJ41"/>
      <c r="OK41"/>
      <c r="OL41"/>
      <c r="OM41"/>
      <c r="ON41"/>
      <c r="OO41"/>
      <c r="OP41"/>
      <c r="OQ41"/>
      <c r="OR41"/>
      <c r="OS41"/>
      <c r="OT41"/>
      <c r="OU41"/>
      <c r="OV41"/>
      <c r="OW41"/>
      <c r="OX41"/>
      <c r="OY41"/>
      <c r="OZ41"/>
      <c r="PA41"/>
      <c r="PB41"/>
      <c r="PC41"/>
      <c r="PD41"/>
      <c r="PE41"/>
      <c r="PF41"/>
      <c r="PG41"/>
      <c r="PH41"/>
      <c r="PI41"/>
      <c r="PJ41"/>
      <c r="PK41"/>
      <c r="PL41"/>
      <c r="PM41"/>
      <c r="PN41"/>
      <c r="PO41"/>
      <c r="PP41"/>
      <c r="PQ41"/>
      <c r="PR41"/>
      <c r="PS41"/>
      <c r="PT41"/>
      <c r="PU41"/>
      <c r="PV41"/>
      <c r="PW41"/>
      <c r="PX41"/>
      <c r="PY41"/>
      <c r="PZ41"/>
      <c r="QA41"/>
      <c r="QB41"/>
      <c r="QC41"/>
      <c r="QD41"/>
      <c r="QE41"/>
      <c r="QF41"/>
      <c r="QG41"/>
      <c r="QH41"/>
      <c r="QI41"/>
      <c r="QJ41"/>
      <c r="QK41"/>
      <c r="QL41"/>
      <c r="QM41"/>
      <c r="QN41"/>
      <c r="QO41"/>
      <c r="QP41"/>
      <c r="QQ41"/>
      <c r="QR41"/>
      <c r="QS41"/>
      <c r="QT41"/>
      <c r="QU41"/>
      <c r="QV41"/>
      <c r="QW41"/>
      <c r="QX41"/>
      <c r="QY41"/>
      <c r="QZ41"/>
      <c r="RA41"/>
      <c r="RB41"/>
      <c r="RC41"/>
      <c r="RD41"/>
      <c r="RE41"/>
      <c r="RF41"/>
      <c r="RG41"/>
      <c r="RH41"/>
      <c r="RI41"/>
      <c r="RJ41"/>
      <c r="RK41"/>
      <c r="RL41"/>
      <c r="RM41"/>
      <c r="RN41"/>
      <c r="RO41"/>
      <c r="RP41"/>
      <c r="RQ41"/>
      <c r="RR41"/>
      <c r="RS41"/>
      <c r="RT41"/>
      <c r="RU41"/>
      <c r="RV41"/>
      <c r="RW41"/>
      <c r="RX41"/>
      <c r="RY41"/>
      <c r="RZ41"/>
      <c r="SA41"/>
      <c r="SB41"/>
      <c r="SC41"/>
      <c r="SD41"/>
      <c r="SE41"/>
      <c r="SF41"/>
      <c r="SG41"/>
      <c r="SH41"/>
      <c r="SI41"/>
      <c r="SJ41"/>
      <c r="SK41"/>
      <c r="SL41"/>
      <c r="SM41"/>
      <c r="SN41"/>
      <c r="SO41"/>
      <c r="SP41"/>
      <c r="SQ41"/>
      <c r="SR41"/>
      <c r="SS41"/>
      <c r="ST41"/>
      <c r="SU41"/>
      <c r="SV41"/>
      <c r="SW41"/>
      <c r="SX41"/>
      <c r="SY41"/>
      <c r="SZ41"/>
      <c r="TA41"/>
      <c r="TB41"/>
      <c r="TC41"/>
      <c r="TD41"/>
      <c r="TE41"/>
      <c r="TF41"/>
      <c r="TG41"/>
      <c r="TH41"/>
      <c r="TI41"/>
      <c r="TJ41"/>
      <c r="TK41"/>
      <c r="TL41"/>
      <c r="TM41"/>
      <c r="TN41"/>
      <c r="TO41"/>
      <c r="TP41"/>
      <c r="TQ41"/>
      <c r="TR41"/>
      <c r="TS41"/>
      <c r="TT41"/>
      <c r="TU41"/>
      <c r="TV41"/>
      <c r="TW41"/>
      <c r="TX41"/>
      <c r="TY41"/>
      <c r="TZ41"/>
      <c r="UA41"/>
      <c r="UB41"/>
      <c r="UC41"/>
      <c r="UD41"/>
      <c r="UE41"/>
      <c r="UF41"/>
      <c r="UG41"/>
      <c r="UH41"/>
      <c r="UI41"/>
      <c r="UJ41"/>
      <c r="UK41"/>
      <c r="UL41"/>
      <c r="UM41"/>
      <c r="UN41"/>
      <c r="UO41"/>
      <c r="UP41"/>
      <c r="UQ41"/>
      <c r="UR41"/>
      <c r="US41"/>
      <c r="UT41"/>
      <c r="UU41"/>
      <c r="UV41"/>
      <c r="UW41"/>
      <c r="UX41"/>
      <c r="UY41"/>
      <c r="UZ41"/>
      <c r="VA41"/>
      <c r="VB41"/>
      <c r="VC41"/>
      <c r="VD41"/>
      <c r="VE41"/>
      <c r="VF41"/>
      <c r="VG41"/>
      <c r="VH41"/>
      <c r="VI41"/>
      <c r="VJ41"/>
      <c r="VK41"/>
      <c r="VL41"/>
      <c r="VM41"/>
      <c r="VN41"/>
      <c r="VO41"/>
      <c r="VP41"/>
      <c r="VQ41"/>
      <c r="VR41"/>
      <c r="VS41"/>
      <c r="VT41"/>
      <c r="VU41"/>
      <c r="VV41"/>
      <c r="VW41"/>
      <c r="VX41"/>
      <c r="VY41"/>
      <c r="VZ41"/>
      <c r="WA41"/>
      <c r="WB41"/>
      <c r="WC41"/>
      <c r="WD41"/>
      <c r="WE41"/>
      <c r="WF41"/>
      <c r="WG41"/>
      <c r="WH41"/>
      <c r="WI41"/>
      <c r="WJ41"/>
      <c r="WK41"/>
      <c r="WL41"/>
      <c r="WM41"/>
      <c r="WN41"/>
      <c r="WO41"/>
      <c r="WP41"/>
      <c r="WQ41"/>
      <c r="WR41"/>
      <c r="WS41"/>
      <c r="WT41"/>
      <c r="WU41"/>
      <c r="WV41"/>
      <c r="WW41"/>
      <c r="WX41"/>
      <c r="WY41"/>
      <c r="WZ41"/>
      <c r="XA41"/>
      <c r="XB41"/>
      <c r="XC41"/>
      <c r="XD41"/>
      <c r="XE41"/>
      <c r="XF41"/>
      <c r="XG41"/>
      <c r="XH41"/>
      <c r="XI41"/>
      <c r="XJ41"/>
      <c r="XK41"/>
      <c r="XL41"/>
      <c r="XM41"/>
      <c r="XN41"/>
      <c r="XO41"/>
      <c r="XP41"/>
      <c r="XQ41"/>
      <c r="XR41"/>
      <c r="XS41"/>
      <c r="XT41"/>
      <c r="XU41"/>
      <c r="XV41"/>
      <c r="XW41"/>
      <c r="XX41"/>
    </row>
    <row r="42" spans="1:648" s="2" customFormat="1">
      <c r="A42"/>
      <c r="B42"/>
      <c r="D42"/>
      <c r="E42"/>
      <c r="F42"/>
      <c r="G42"/>
      <c r="H42" s="118"/>
      <c r="I42" s="119"/>
      <c r="J42" s="120"/>
      <c r="K42" s="120"/>
      <c r="L42" s="120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Q42"/>
      <c r="AR42"/>
      <c r="AS42"/>
      <c r="AT42"/>
      <c r="AU42"/>
      <c r="AV42"/>
      <c r="AW42"/>
      <c r="AZ42"/>
      <c r="BA42"/>
      <c r="BB42" s="3"/>
      <c r="BE42"/>
      <c r="BF42"/>
      <c r="BG42"/>
      <c r="BH42"/>
      <c r="BI42"/>
      <c r="BJ42"/>
      <c r="BL42"/>
      <c r="BM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S42"/>
      <c r="CT42"/>
      <c r="CU42" s="3"/>
      <c r="CX42"/>
      <c r="CY42"/>
      <c r="CZ42"/>
      <c r="DA42"/>
      <c r="DB42"/>
      <c r="DC42"/>
      <c r="DD42"/>
      <c r="DE42"/>
      <c r="DF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 s="136"/>
      <c r="EF42" s="137"/>
      <c r="EG42" s="137"/>
      <c r="EH42"/>
      <c r="EI42"/>
      <c r="EL42" s="138"/>
      <c r="EM42"/>
      <c r="EN42" s="3"/>
      <c r="EQ42"/>
      <c r="ER42"/>
      <c r="ES42"/>
      <c r="ET42"/>
      <c r="EU42"/>
      <c r="EV42"/>
      <c r="EW42"/>
      <c r="EX42"/>
      <c r="EY42"/>
      <c r="FI42"/>
      <c r="FJ42"/>
      <c r="FK42" s="139"/>
      <c r="FL42" s="139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E42"/>
      <c r="GF42"/>
      <c r="GG42" s="3"/>
      <c r="GJ42"/>
      <c r="GK42"/>
      <c r="GL42"/>
      <c r="GM42"/>
      <c r="GN42"/>
      <c r="GO42"/>
      <c r="GP42"/>
      <c r="GQ42"/>
      <c r="GR42"/>
      <c r="HB42"/>
      <c r="HC42" s="4"/>
      <c r="HD42" s="120"/>
      <c r="HE42" s="120"/>
      <c r="HF42" s="120"/>
      <c r="HG42" s="120"/>
      <c r="HH42" s="120"/>
      <c r="HX42" s="5"/>
      <c r="HY42" s="5"/>
      <c r="HZ42" s="5"/>
      <c r="IA42" s="5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  <c r="IW42"/>
      <c r="IX42"/>
      <c r="IY42"/>
      <c r="IZ42"/>
      <c r="JA42"/>
      <c r="JB42"/>
      <c r="JC42"/>
      <c r="JD42"/>
      <c r="JE42"/>
      <c r="JF42"/>
      <c r="JG42"/>
      <c r="JH42"/>
      <c r="JI42"/>
      <c r="JJ42"/>
      <c r="JK42"/>
      <c r="JL42"/>
      <c r="JM42"/>
      <c r="JN42"/>
      <c r="JO42"/>
      <c r="JP42"/>
      <c r="JQ42"/>
      <c r="JR42"/>
      <c r="JS42"/>
      <c r="JT42"/>
      <c r="JU42"/>
      <c r="JV42"/>
      <c r="JW42"/>
      <c r="JX42"/>
      <c r="JY42"/>
      <c r="JZ42"/>
      <c r="KA42"/>
      <c r="KB42"/>
      <c r="KC42"/>
      <c r="KD42"/>
      <c r="KE42"/>
      <c r="KF42"/>
      <c r="KG42"/>
      <c r="KH42"/>
      <c r="KI42"/>
      <c r="KJ42"/>
      <c r="KK42"/>
      <c r="KL42"/>
      <c r="KM42"/>
      <c r="KN42"/>
      <c r="KO42"/>
      <c r="KP42"/>
      <c r="KQ42"/>
      <c r="KR42"/>
      <c r="KS42"/>
      <c r="KT42"/>
      <c r="KU42"/>
      <c r="KV42"/>
      <c r="KW42"/>
      <c r="KX42"/>
      <c r="KY42"/>
      <c r="KZ42"/>
      <c r="LA42"/>
      <c r="LB42"/>
      <c r="LC42"/>
      <c r="LD42"/>
      <c r="LE42"/>
      <c r="LF42"/>
      <c r="LG42"/>
      <c r="LH42"/>
      <c r="LI42"/>
      <c r="LJ42"/>
      <c r="LK42"/>
      <c r="LL42"/>
      <c r="LM42"/>
      <c r="LN42"/>
      <c r="LO42"/>
      <c r="LP42"/>
      <c r="LQ42"/>
      <c r="LR42"/>
      <c r="LS42"/>
      <c r="LT42"/>
      <c r="LU42"/>
      <c r="LV42"/>
      <c r="LW42"/>
      <c r="LX42"/>
      <c r="LY42"/>
      <c r="LZ42"/>
      <c r="MA42"/>
      <c r="MB42"/>
      <c r="MC42"/>
      <c r="MD42"/>
      <c r="ME42"/>
      <c r="MF42"/>
      <c r="MG42"/>
      <c r="MH42"/>
      <c r="MI42"/>
      <c r="MJ42"/>
      <c r="MK42"/>
      <c r="ML42"/>
      <c r="MM42"/>
      <c r="MN42"/>
      <c r="MO42"/>
      <c r="MP42"/>
      <c r="MQ42"/>
      <c r="MR42"/>
      <c r="MS42"/>
      <c r="MT42"/>
      <c r="MU42"/>
      <c r="MV42"/>
      <c r="MW42"/>
      <c r="MX42"/>
      <c r="MY42"/>
      <c r="MZ42"/>
      <c r="NA42"/>
      <c r="NB42"/>
      <c r="NC42"/>
      <c r="ND42"/>
      <c r="NE42"/>
      <c r="NF42"/>
      <c r="NG42"/>
      <c r="NH42"/>
      <c r="NI42"/>
      <c r="NJ42"/>
      <c r="NK42"/>
      <c r="NL42"/>
      <c r="NM42"/>
      <c r="NN42"/>
      <c r="NO42"/>
      <c r="NP42"/>
      <c r="NQ42"/>
      <c r="NR42"/>
      <c r="NS42"/>
      <c r="NT42"/>
      <c r="NU42"/>
      <c r="NV42"/>
      <c r="NW42"/>
      <c r="NX42"/>
      <c r="NY42"/>
      <c r="NZ42"/>
      <c r="OA42"/>
      <c r="OB42"/>
      <c r="OC42"/>
      <c r="OD42"/>
      <c r="OE42"/>
      <c r="OF42"/>
      <c r="OG42"/>
      <c r="OH42"/>
      <c r="OI42"/>
      <c r="OJ42"/>
      <c r="OK42"/>
      <c r="OL42"/>
      <c r="OM42"/>
      <c r="ON42"/>
      <c r="OO42"/>
      <c r="OP42"/>
      <c r="OQ42"/>
      <c r="OR42"/>
      <c r="OS42"/>
      <c r="OT42"/>
      <c r="OU42"/>
      <c r="OV42"/>
      <c r="OW42"/>
      <c r="OX42"/>
      <c r="OY42"/>
      <c r="OZ42"/>
      <c r="PA42"/>
      <c r="PB42"/>
      <c r="PC42"/>
      <c r="PD42"/>
      <c r="PE42"/>
      <c r="PF42"/>
      <c r="PG42"/>
      <c r="PH42"/>
      <c r="PI42"/>
      <c r="PJ42"/>
      <c r="PK42"/>
      <c r="PL42"/>
      <c r="PM42"/>
      <c r="PN42"/>
      <c r="PO42"/>
      <c r="PP42"/>
      <c r="PQ42"/>
      <c r="PR42"/>
      <c r="PS42"/>
      <c r="PT42"/>
      <c r="PU42"/>
      <c r="PV42"/>
      <c r="PW42"/>
      <c r="PX42"/>
      <c r="PY42"/>
      <c r="PZ42"/>
      <c r="QA42"/>
      <c r="QB42"/>
      <c r="QC42"/>
      <c r="QD42"/>
      <c r="QE42"/>
      <c r="QF42"/>
      <c r="QG42"/>
      <c r="QH42"/>
      <c r="QI42"/>
      <c r="QJ42"/>
      <c r="QK42"/>
      <c r="QL42"/>
      <c r="QM42"/>
      <c r="QN42"/>
      <c r="QO42"/>
      <c r="QP42"/>
      <c r="QQ42"/>
      <c r="QR42"/>
      <c r="QS42"/>
      <c r="QT42"/>
      <c r="QU42"/>
      <c r="QV42"/>
      <c r="QW42"/>
      <c r="QX42"/>
      <c r="QY42"/>
      <c r="QZ42"/>
      <c r="RA42"/>
      <c r="RB42"/>
      <c r="RC42"/>
      <c r="RD42"/>
      <c r="RE42"/>
      <c r="RF42"/>
      <c r="RG42"/>
      <c r="RH42"/>
      <c r="RI42"/>
      <c r="RJ42"/>
      <c r="RK42"/>
      <c r="RL42"/>
      <c r="RM42"/>
      <c r="RN42"/>
      <c r="RO42"/>
      <c r="RP42"/>
      <c r="RQ42"/>
      <c r="RR42"/>
      <c r="RS42"/>
      <c r="RT42"/>
      <c r="RU42"/>
      <c r="RV42"/>
      <c r="RW42"/>
      <c r="RX42"/>
      <c r="RY42"/>
      <c r="RZ42"/>
      <c r="SA42"/>
      <c r="SB42"/>
      <c r="SC42"/>
      <c r="SD42"/>
      <c r="SE42"/>
      <c r="SF42"/>
      <c r="SG42"/>
      <c r="SH42"/>
      <c r="SI42"/>
      <c r="SJ42"/>
      <c r="SK42"/>
      <c r="SL42"/>
      <c r="SM42"/>
      <c r="SN42"/>
      <c r="SO42"/>
      <c r="SP42"/>
      <c r="SQ42"/>
      <c r="SR42"/>
      <c r="SS42"/>
      <c r="ST42"/>
      <c r="SU42"/>
      <c r="SV42"/>
      <c r="SW42"/>
      <c r="SX42"/>
      <c r="SY42"/>
      <c r="SZ42"/>
      <c r="TA42"/>
      <c r="TB42"/>
      <c r="TC42"/>
      <c r="TD42"/>
      <c r="TE42"/>
      <c r="TF42"/>
      <c r="TG42"/>
      <c r="TH42"/>
      <c r="TI42"/>
      <c r="TJ42"/>
      <c r="TK42"/>
      <c r="TL42"/>
      <c r="TM42"/>
      <c r="TN42"/>
      <c r="TO42"/>
      <c r="TP42"/>
      <c r="TQ42"/>
      <c r="TR42"/>
      <c r="TS42"/>
      <c r="TT42"/>
      <c r="TU42"/>
      <c r="TV42"/>
      <c r="TW42"/>
      <c r="TX42"/>
      <c r="TY42"/>
      <c r="TZ42"/>
      <c r="UA42"/>
      <c r="UB42"/>
      <c r="UC42"/>
      <c r="UD42"/>
      <c r="UE42"/>
      <c r="UF42"/>
      <c r="UG42"/>
      <c r="UH42"/>
      <c r="UI42"/>
      <c r="UJ42"/>
      <c r="UK42"/>
      <c r="UL42"/>
      <c r="UM42"/>
      <c r="UN42"/>
      <c r="UO42"/>
      <c r="UP42"/>
      <c r="UQ42"/>
      <c r="UR42"/>
      <c r="US42"/>
      <c r="UT42"/>
      <c r="UU42"/>
      <c r="UV42"/>
      <c r="UW42"/>
      <c r="UX42"/>
      <c r="UY42"/>
      <c r="UZ42"/>
      <c r="VA42"/>
      <c r="VB42"/>
      <c r="VC42"/>
      <c r="VD42"/>
      <c r="VE42"/>
      <c r="VF42"/>
      <c r="VG42"/>
      <c r="VH42"/>
      <c r="VI42"/>
      <c r="VJ42"/>
      <c r="VK42"/>
      <c r="VL42"/>
      <c r="VM42"/>
      <c r="VN42"/>
      <c r="VO42"/>
      <c r="VP42"/>
      <c r="VQ42"/>
      <c r="VR42"/>
      <c r="VS42"/>
      <c r="VT42"/>
      <c r="VU42"/>
      <c r="VV42"/>
      <c r="VW42"/>
      <c r="VX42"/>
      <c r="VY42"/>
      <c r="VZ42"/>
      <c r="WA42"/>
      <c r="WB42"/>
      <c r="WC42"/>
      <c r="WD42"/>
      <c r="WE42"/>
      <c r="WF42"/>
      <c r="WG42"/>
      <c r="WH42"/>
      <c r="WI42"/>
      <c r="WJ42"/>
      <c r="WK42"/>
      <c r="WL42"/>
      <c r="WM42"/>
      <c r="WN42"/>
      <c r="WO42"/>
      <c r="WP42"/>
      <c r="WQ42"/>
      <c r="WR42"/>
      <c r="WS42"/>
      <c r="WT42"/>
      <c r="WU42"/>
      <c r="WV42"/>
      <c r="WW42"/>
      <c r="WX42"/>
      <c r="WY42"/>
      <c r="WZ42"/>
      <c r="XA42"/>
      <c r="XB42"/>
      <c r="XC42"/>
      <c r="XD42"/>
      <c r="XE42"/>
      <c r="XF42"/>
      <c r="XG42"/>
      <c r="XH42"/>
      <c r="XI42"/>
      <c r="XJ42"/>
      <c r="XK42"/>
      <c r="XL42"/>
      <c r="XM42"/>
      <c r="XN42"/>
      <c r="XO42"/>
      <c r="XP42"/>
      <c r="XQ42"/>
      <c r="XR42"/>
      <c r="XS42"/>
      <c r="XT42"/>
      <c r="XU42"/>
      <c r="XV42"/>
      <c r="XW42"/>
      <c r="XX42"/>
    </row>
    <row r="43" spans="1:648" s="2" customFormat="1">
      <c r="A43"/>
      <c r="B43"/>
      <c r="D43"/>
      <c r="E43"/>
      <c r="F43"/>
      <c r="G43"/>
      <c r="H43" s="116"/>
      <c r="I43" s="121"/>
      <c r="J43" s="122"/>
      <c r="K43" s="122"/>
      <c r="L43" s="122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Q43"/>
      <c r="AR43"/>
      <c r="AS43"/>
      <c r="AT43"/>
      <c r="AU43"/>
      <c r="AV43"/>
      <c r="AW43"/>
      <c r="AZ43"/>
      <c r="BA43"/>
      <c r="BB43" s="3"/>
      <c r="BE43"/>
      <c r="BF43"/>
      <c r="BG43"/>
      <c r="BH43"/>
      <c r="BI43"/>
      <c r="BJ43"/>
      <c r="BL43"/>
      <c r="BM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S43"/>
      <c r="CT43"/>
      <c r="CU43" s="3"/>
      <c r="CX43"/>
      <c r="CY43"/>
      <c r="CZ43"/>
      <c r="DA43"/>
      <c r="DB43"/>
      <c r="DC43"/>
      <c r="DD43"/>
      <c r="DE43"/>
      <c r="DF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 s="132"/>
      <c r="EF43" s="133"/>
      <c r="EG43" s="133"/>
      <c r="EH43"/>
      <c r="EI43"/>
      <c r="EL43" s="134"/>
      <c r="EM43"/>
      <c r="EN43" s="3"/>
      <c r="EQ43"/>
      <c r="ER43"/>
      <c r="ES43"/>
      <c r="ET43"/>
      <c r="EU43"/>
      <c r="EV43"/>
      <c r="EW43"/>
      <c r="EX43"/>
      <c r="EY43"/>
      <c r="FI43"/>
      <c r="FJ43"/>
      <c r="FK43" s="135"/>
      <c r="FL43" s="135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E43"/>
      <c r="GF43"/>
      <c r="GG43" s="3"/>
      <c r="GJ43"/>
      <c r="GK43"/>
      <c r="GL43"/>
      <c r="GM43"/>
      <c r="GN43"/>
      <c r="GO43"/>
      <c r="GP43"/>
      <c r="GQ43"/>
      <c r="GR43"/>
      <c r="HB43"/>
      <c r="HC43" s="4"/>
      <c r="HD43" s="122"/>
      <c r="HE43" s="122"/>
      <c r="HF43" s="122"/>
      <c r="HG43" s="122"/>
      <c r="HH43" s="122"/>
      <c r="HX43" s="5"/>
      <c r="HY43" s="5"/>
      <c r="HZ43" s="5"/>
      <c r="IA43" s="5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  <c r="QS43"/>
      <c r="QT43"/>
      <c r="QU43"/>
      <c r="QV43"/>
      <c r="QW43"/>
      <c r="QX43"/>
      <c r="QY43"/>
      <c r="QZ43"/>
      <c r="RA43"/>
      <c r="RB43"/>
      <c r="RC43"/>
      <c r="RD43"/>
      <c r="RE43"/>
      <c r="RF43"/>
      <c r="RG43"/>
      <c r="RH43"/>
      <c r="RI43"/>
      <c r="RJ43"/>
      <c r="RK43"/>
      <c r="RL43"/>
      <c r="RM43"/>
      <c r="RN43"/>
      <c r="RO43"/>
      <c r="RP43"/>
      <c r="RQ43"/>
      <c r="RR43"/>
      <c r="RS43"/>
      <c r="RT43"/>
      <c r="RU43"/>
      <c r="RV43"/>
      <c r="RW43"/>
      <c r="RX43"/>
      <c r="RY43"/>
      <c r="RZ43"/>
      <c r="SA43"/>
      <c r="SB43"/>
      <c r="SC43"/>
      <c r="SD43"/>
      <c r="SE43"/>
      <c r="SF43"/>
      <c r="SG43"/>
      <c r="SH43"/>
      <c r="SI43"/>
      <c r="SJ43"/>
      <c r="SK43"/>
      <c r="SL43"/>
      <c r="SM43"/>
      <c r="SN43"/>
      <c r="SO43"/>
      <c r="SP43"/>
      <c r="SQ43"/>
      <c r="SR43"/>
      <c r="SS43"/>
      <c r="ST43"/>
      <c r="SU43"/>
      <c r="SV43"/>
      <c r="SW43"/>
      <c r="SX43"/>
      <c r="SY43"/>
      <c r="SZ43"/>
      <c r="TA43"/>
      <c r="TB43"/>
      <c r="TC43"/>
      <c r="TD43"/>
      <c r="TE43"/>
      <c r="TF43"/>
      <c r="TG43"/>
      <c r="TH43"/>
      <c r="TI43"/>
      <c r="TJ43"/>
      <c r="TK43"/>
      <c r="TL43"/>
      <c r="TM43"/>
      <c r="TN43"/>
      <c r="TO43"/>
      <c r="TP43"/>
      <c r="TQ43"/>
      <c r="TR43"/>
      <c r="TS43"/>
      <c r="TT43"/>
      <c r="TU43"/>
      <c r="TV43"/>
      <c r="TW43"/>
      <c r="TX43"/>
      <c r="TY43"/>
      <c r="TZ43"/>
      <c r="UA43"/>
      <c r="UB43"/>
      <c r="UC43"/>
      <c r="UD43"/>
      <c r="UE43"/>
      <c r="UF43"/>
      <c r="UG43"/>
      <c r="UH43"/>
      <c r="UI43"/>
      <c r="UJ43"/>
      <c r="UK43"/>
      <c r="UL43"/>
      <c r="UM43"/>
      <c r="UN43"/>
      <c r="UO43"/>
      <c r="UP43"/>
      <c r="UQ43"/>
      <c r="UR43"/>
      <c r="US43"/>
      <c r="UT43"/>
      <c r="UU43"/>
      <c r="UV43"/>
      <c r="UW43"/>
      <c r="UX43"/>
      <c r="UY43"/>
      <c r="UZ43"/>
      <c r="VA43"/>
      <c r="VB43"/>
      <c r="VC43"/>
      <c r="VD43"/>
      <c r="VE43"/>
      <c r="VF43"/>
      <c r="VG43"/>
      <c r="VH43"/>
      <c r="VI43"/>
      <c r="VJ43"/>
      <c r="VK43"/>
      <c r="VL43"/>
      <c r="VM43"/>
      <c r="VN43"/>
      <c r="VO43"/>
      <c r="VP43"/>
      <c r="VQ43"/>
      <c r="VR43"/>
      <c r="VS43"/>
      <c r="VT43"/>
      <c r="VU43"/>
      <c r="VV43"/>
      <c r="VW43"/>
      <c r="VX43"/>
      <c r="VY43"/>
      <c r="VZ43"/>
      <c r="WA43"/>
      <c r="WB43"/>
      <c r="WC43"/>
      <c r="WD43"/>
      <c r="WE43"/>
      <c r="WF43"/>
      <c r="WG43"/>
      <c r="WH43"/>
      <c r="WI43"/>
      <c r="WJ43"/>
      <c r="WK43"/>
      <c r="WL43"/>
      <c r="WM43"/>
      <c r="WN43"/>
      <c r="WO43"/>
      <c r="WP43"/>
      <c r="WQ43"/>
      <c r="WR43"/>
      <c r="WS43"/>
      <c r="WT43"/>
      <c r="WU43"/>
      <c r="WV43"/>
      <c r="WW43"/>
      <c r="WX43"/>
      <c r="WY43"/>
      <c r="WZ43"/>
      <c r="XA43"/>
      <c r="XB43"/>
      <c r="XC43"/>
      <c r="XD43"/>
      <c r="XE43"/>
      <c r="XF43"/>
      <c r="XG43"/>
      <c r="XH43"/>
      <c r="XI43"/>
      <c r="XJ43"/>
      <c r="XK43"/>
      <c r="XL43"/>
      <c r="XM43"/>
      <c r="XN43"/>
      <c r="XO43"/>
      <c r="XP43"/>
      <c r="XQ43"/>
      <c r="XR43"/>
      <c r="XS43"/>
      <c r="XT43"/>
      <c r="XU43"/>
      <c r="XV43"/>
      <c r="XW43"/>
      <c r="XX43"/>
    </row>
    <row r="44" spans="1:648" s="2" customFormat="1" ht="15" customHeight="1">
      <c r="A44"/>
      <c r="B44"/>
      <c r="D44"/>
      <c r="E44"/>
      <c r="F44"/>
      <c r="G44"/>
      <c r="H44" s="118"/>
      <c r="I44" s="119"/>
      <c r="J44" s="120"/>
      <c r="K44" s="120"/>
      <c r="L44" s="120"/>
      <c r="M44"/>
      <c r="N44"/>
      <c r="O44"/>
      <c r="P44"/>
      <c r="Q44"/>
      <c r="R44"/>
      <c r="S44"/>
      <c r="T44"/>
      <c r="U44"/>
      <c r="V44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Q44"/>
      <c r="AR44"/>
      <c r="AS44"/>
      <c r="AT44"/>
      <c r="AU44"/>
      <c r="AV44"/>
      <c r="AW44"/>
      <c r="AZ44"/>
      <c r="BA44"/>
      <c r="BB44" s="3"/>
      <c r="BE44"/>
      <c r="BF44"/>
      <c r="BG44"/>
      <c r="BH44"/>
      <c r="BI44"/>
      <c r="BJ44"/>
      <c r="BL44"/>
      <c r="BM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S44"/>
      <c r="CT44"/>
      <c r="CU44" s="3"/>
      <c r="CX44"/>
      <c r="CY44"/>
      <c r="CZ44"/>
      <c r="DA44"/>
      <c r="DB44"/>
      <c r="DC44"/>
      <c r="DD44"/>
      <c r="DE44"/>
      <c r="DF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 s="136"/>
      <c r="EF44" s="137"/>
      <c r="EG44" s="137"/>
      <c r="EH44"/>
      <c r="EI44"/>
      <c r="EL44" s="138"/>
      <c r="EM44"/>
      <c r="EN44" s="3"/>
      <c r="EQ44"/>
      <c r="ER44"/>
      <c r="ES44"/>
      <c r="ET44"/>
      <c r="EU44"/>
      <c r="EV44"/>
      <c r="EW44"/>
      <c r="EX44"/>
      <c r="EY44"/>
      <c r="FI44"/>
      <c r="FJ44"/>
      <c r="FK44" s="139"/>
      <c r="FL44" s="139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E44"/>
      <c r="GF44"/>
      <c r="GG44" s="3"/>
      <c r="GJ44"/>
      <c r="GK44"/>
      <c r="GL44"/>
      <c r="GM44"/>
      <c r="GN44"/>
      <c r="GO44"/>
      <c r="GP44"/>
      <c r="GQ44"/>
      <c r="GR44"/>
      <c r="HB44"/>
      <c r="HC44" s="4"/>
      <c r="HD44" s="120"/>
      <c r="HE44" s="120"/>
      <c r="HF44" s="120"/>
      <c r="HG44" s="120"/>
      <c r="HH44" s="120"/>
      <c r="HX44" s="5"/>
      <c r="HY44" s="5"/>
      <c r="HZ44" s="5"/>
      <c r="IA44" s="5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  <c r="IW44"/>
      <c r="IX44"/>
      <c r="IY44"/>
      <c r="IZ44"/>
      <c r="JA44"/>
      <c r="JB44"/>
      <c r="JC44"/>
      <c r="JD44"/>
      <c r="JE44"/>
      <c r="JF44"/>
      <c r="JG44"/>
      <c r="JH44"/>
      <c r="JI44"/>
      <c r="JJ44"/>
      <c r="JK44"/>
      <c r="JL44"/>
      <c r="JM44"/>
      <c r="JN44"/>
      <c r="JO44"/>
      <c r="JP44"/>
      <c r="JQ44"/>
      <c r="JR44"/>
      <c r="JS44"/>
      <c r="JT44"/>
      <c r="JU44"/>
      <c r="JV44"/>
      <c r="JW44"/>
      <c r="JX44"/>
      <c r="JY44"/>
      <c r="JZ44"/>
      <c r="KA44"/>
      <c r="KB44"/>
      <c r="KC44"/>
      <c r="KD44"/>
      <c r="KE44"/>
      <c r="KF44"/>
      <c r="KG44"/>
      <c r="KH44"/>
      <c r="KI44"/>
      <c r="KJ44"/>
      <c r="KK44"/>
      <c r="KL44"/>
      <c r="KM44"/>
      <c r="KN44"/>
      <c r="KO44"/>
      <c r="KP44"/>
      <c r="KQ44"/>
      <c r="KR44"/>
      <c r="KS44"/>
      <c r="KT44"/>
      <c r="KU44"/>
      <c r="KV44"/>
      <c r="KW44"/>
      <c r="KX44"/>
      <c r="KY44"/>
      <c r="KZ44"/>
      <c r="LA44"/>
      <c r="LB44"/>
      <c r="LC44"/>
      <c r="LD44"/>
      <c r="LE44"/>
      <c r="LF44"/>
      <c r="LG44"/>
      <c r="LH44"/>
      <c r="LI44"/>
      <c r="LJ44"/>
      <c r="LK44"/>
      <c r="LL44"/>
      <c r="LM44"/>
      <c r="LN44"/>
      <c r="LO44"/>
      <c r="LP44"/>
      <c r="LQ44"/>
      <c r="LR44"/>
      <c r="LS44"/>
      <c r="LT44"/>
      <c r="LU44"/>
      <c r="LV44"/>
      <c r="LW44"/>
      <c r="LX44"/>
      <c r="LY44"/>
      <c r="LZ44"/>
      <c r="MA44"/>
      <c r="MB44"/>
      <c r="MC44"/>
      <c r="MD44"/>
      <c r="ME44"/>
      <c r="MF44"/>
      <c r="MG44"/>
      <c r="MH44"/>
      <c r="MI44"/>
      <c r="MJ44"/>
      <c r="MK44"/>
      <c r="ML44"/>
      <c r="MM44"/>
      <c r="MN44"/>
      <c r="MO44"/>
      <c r="MP44"/>
      <c r="MQ44"/>
      <c r="MR44"/>
      <c r="MS44"/>
      <c r="MT44"/>
      <c r="MU44"/>
      <c r="MV44"/>
      <c r="MW44"/>
      <c r="MX44"/>
      <c r="MY44"/>
      <c r="MZ44"/>
      <c r="NA44"/>
      <c r="NB44"/>
      <c r="NC44"/>
      <c r="ND44"/>
      <c r="NE44"/>
      <c r="NF44"/>
      <c r="NG44"/>
      <c r="NH44"/>
      <c r="NI44"/>
      <c r="NJ44"/>
      <c r="NK44"/>
      <c r="NL44"/>
      <c r="NM44"/>
      <c r="NN44"/>
      <c r="NO44"/>
      <c r="NP44"/>
      <c r="NQ44"/>
      <c r="NR44"/>
      <c r="NS44"/>
      <c r="NT44"/>
      <c r="NU44"/>
      <c r="NV44"/>
      <c r="NW44"/>
      <c r="NX44"/>
      <c r="NY44"/>
      <c r="NZ44"/>
      <c r="OA44"/>
      <c r="OB44"/>
      <c r="OC44"/>
      <c r="OD44"/>
      <c r="OE44"/>
      <c r="OF44"/>
      <c r="OG44"/>
      <c r="OH44"/>
      <c r="OI44"/>
      <c r="OJ44"/>
      <c r="OK44"/>
      <c r="OL44"/>
      <c r="OM44"/>
      <c r="ON44"/>
      <c r="OO44"/>
      <c r="OP44"/>
      <c r="OQ44"/>
      <c r="OR44"/>
      <c r="OS44"/>
      <c r="OT44"/>
      <c r="OU44"/>
      <c r="OV44"/>
      <c r="OW44"/>
      <c r="OX44"/>
      <c r="OY44"/>
      <c r="OZ44"/>
      <c r="PA44"/>
      <c r="PB44"/>
      <c r="PC44"/>
      <c r="PD44"/>
      <c r="PE44"/>
      <c r="PF44"/>
      <c r="PG44"/>
      <c r="PH44"/>
      <c r="PI44"/>
      <c r="PJ44"/>
      <c r="PK44"/>
      <c r="PL44"/>
      <c r="PM44"/>
      <c r="PN44"/>
      <c r="PO44"/>
      <c r="PP44"/>
      <c r="PQ44"/>
      <c r="PR44"/>
      <c r="PS44"/>
      <c r="PT44"/>
      <c r="PU44"/>
      <c r="PV44"/>
      <c r="PW44"/>
      <c r="PX44"/>
      <c r="PY44"/>
      <c r="PZ44"/>
      <c r="QA44"/>
      <c r="QB44"/>
      <c r="QC44"/>
      <c r="QD44"/>
      <c r="QE44"/>
      <c r="QF44"/>
      <c r="QG44"/>
      <c r="QH44"/>
      <c r="QI44"/>
      <c r="QJ44"/>
      <c r="QK44"/>
      <c r="QL44"/>
      <c r="QM44"/>
      <c r="QN44"/>
      <c r="QO44"/>
      <c r="QP44"/>
      <c r="QQ44"/>
      <c r="QR44"/>
      <c r="QS44"/>
      <c r="QT44"/>
      <c r="QU44"/>
      <c r="QV44"/>
      <c r="QW44"/>
      <c r="QX44"/>
      <c r="QY44"/>
      <c r="QZ44"/>
      <c r="RA44"/>
      <c r="RB44"/>
      <c r="RC44"/>
      <c r="RD44"/>
      <c r="RE44"/>
      <c r="RF44"/>
      <c r="RG44"/>
      <c r="RH44"/>
      <c r="RI44"/>
      <c r="RJ44"/>
      <c r="RK44"/>
      <c r="RL44"/>
      <c r="RM44"/>
      <c r="RN44"/>
      <c r="RO44"/>
      <c r="RP44"/>
      <c r="RQ44"/>
      <c r="RR44"/>
      <c r="RS44"/>
      <c r="RT44"/>
      <c r="RU44"/>
      <c r="RV44"/>
      <c r="RW44"/>
      <c r="RX44"/>
      <c r="RY44"/>
      <c r="RZ44"/>
      <c r="SA44"/>
      <c r="SB44"/>
      <c r="SC44"/>
      <c r="SD44"/>
      <c r="SE44"/>
      <c r="SF44"/>
      <c r="SG44"/>
      <c r="SH44"/>
      <c r="SI44"/>
      <c r="SJ44"/>
      <c r="SK44"/>
      <c r="SL44"/>
      <c r="SM44"/>
      <c r="SN44"/>
      <c r="SO44"/>
      <c r="SP44"/>
      <c r="SQ44"/>
      <c r="SR44"/>
      <c r="SS44"/>
      <c r="ST44"/>
      <c r="SU44"/>
      <c r="SV44"/>
      <c r="SW44"/>
      <c r="SX44"/>
      <c r="SY44"/>
      <c r="SZ44"/>
      <c r="TA44"/>
      <c r="TB44"/>
      <c r="TC44"/>
      <c r="TD44"/>
      <c r="TE44"/>
      <c r="TF44"/>
      <c r="TG44"/>
      <c r="TH44"/>
      <c r="TI44"/>
      <c r="TJ44"/>
      <c r="TK44"/>
      <c r="TL44"/>
      <c r="TM44"/>
      <c r="TN44"/>
      <c r="TO44"/>
      <c r="TP44"/>
      <c r="TQ44"/>
      <c r="TR44"/>
      <c r="TS44"/>
      <c r="TT44"/>
      <c r="TU44"/>
      <c r="TV44"/>
      <c r="TW44"/>
      <c r="TX44"/>
      <c r="TY44"/>
      <c r="TZ44"/>
      <c r="UA44"/>
      <c r="UB44"/>
      <c r="UC44"/>
      <c r="UD44"/>
      <c r="UE44"/>
      <c r="UF44"/>
      <c r="UG44"/>
      <c r="UH44"/>
      <c r="UI44"/>
      <c r="UJ44"/>
      <c r="UK44"/>
      <c r="UL44"/>
      <c r="UM44"/>
      <c r="UN44"/>
      <c r="UO44"/>
      <c r="UP44"/>
      <c r="UQ44"/>
      <c r="UR44"/>
      <c r="US44"/>
      <c r="UT44"/>
      <c r="UU44"/>
      <c r="UV44"/>
      <c r="UW44"/>
      <c r="UX44"/>
      <c r="UY44"/>
      <c r="UZ44"/>
      <c r="VA44"/>
      <c r="VB44"/>
      <c r="VC44"/>
      <c r="VD44"/>
      <c r="VE44"/>
      <c r="VF44"/>
      <c r="VG44"/>
      <c r="VH44"/>
      <c r="VI44"/>
      <c r="VJ44"/>
      <c r="VK44"/>
      <c r="VL44"/>
      <c r="VM44"/>
      <c r="VN44"/>
      <c r="VO44"/>
      <c r="VP44"/>
      <c r="VQ44"/>
      <c r="VR44"/>
      <c r="VS44"/>
      <c r="VT44"/>
      <c r="VU44"/>
      <c r="VV44"/>
      <c r="VW44"/>
      <c r="VX44"/>
      <c r="VY44"/>
      <c r="VZ44"/>
      <c r="WA44"/>
      <c r="WB44"/>
      <c r="WC44"/>
      <c r="WD44"/>
      <c r="WE44"/>
      <c r="WF44"/>
      <c r="WG44"/>
      <c r="WH44"/>
      <c r="WI44"/>
      <c r="WJ44"/>
      <c r="WK44"/>
      <c r="WL44"/>
      <c r="WM44"/>
      <c r="WN44"/>
      <c r="WO44"/>
      <c r="WP44"/>
      <c r="WQ44"/>
      <c r="WR44"/>
      <c r="WS44"/>
      <c r="WT44"/>
      <c r="WU44"/>
      <c r="WV44"/>
      <c r="WW44"/>
      <c r="WX44"/>
      <c r="WY44"/>
      <c r="WZ44"/>
      <c r="XA44"/>
      <c r="XB44"/>
      <c r="XC44"/>
      <c r="XD44"/>
      <c r="XE44"/>
      <c r="XF44"/>
      <c r="XG44"/>
      <c r="XH44"/>
      <c r="XI44"/>
      <c r="XJ44"/>
      <c r="XK44"/>
      <c r="XL44"/>
      <c r="XM44"/>
      <c r="XN44"/>
      <c r="XO44"/>
      <c r="XP44"/>
      <c r="XQ44"/>
      <c r="XR44"/>
      <c r="XS44"/>
      <c r="XT44"/>
      <c r="XU44"/>
      <c r="XV44"/>
      <c r="XW44"/>
      <c r="XX44"/>
    </row>
    <row r="45" spans="1:648" s="2" customFormat="1">
      <c r="A45"/>
      <c r="B45"/>
      <c r="D45"/>
      <c r="E45"/>
      <c r="F45"/>
      <c r="G45"/>
      <c r="H45" s="116"/>
      <c r="I45" s="121"/>
      <c r="J45" s="122"/>
      <c r="K45" s="122"/>
      <c r="L45" s="122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Q45"/>
      <c r="AR45"/>
      <c r="AS45"/>
      <c r="AT45"/>
      <c r="AU45"/>
      <c r="AV45"/>
      <c r="AW45"/>
      <c r="AZ45"/>
      <c r="BA45"/>
      <c r="BB45" s="3"/>
      <c r="BE45"/>
      <c r="BF45"/>
      <c r="BG45"/>
      <c r="BH45"/>
      <c r="BI45"/>
      <c r="BJ45"/>
      <c r="BL45"/>
      <c r="BM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S45"/>
      <c r="CT45"/>
      <c r="CU45" s="3"/>
      <c r="CX45"/>
      <c r="CY45"/>
      <c r="CZ45"/>
      <c r="DA45"/>
      <c r="DB45"/>
      <c r="DC45"/>
      <c r="DD45"/>
      <c r="DE45"/>
      <c r="DF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 s="132"/>
      <c r="EF45" s="133"/>
      <c r="EG45" s="133"/>
      <c r="EH45"/>
      <c r="EI45"/>
      <c r="EL45" s="134"/>
      <c r="EM45"/>
      <c r="EN45" s="3"/>
      <c r="EQ45"/>
      <c r="ER45"/>
      <c r="ES45"/>
      <c r="ET45"/>
      <c r="EU45"/>
      <c r="EV45"/>
      <c r="EW45"/>
      <c r="EX45"/>
      <c r="EY45"/>
      <c r="FI45"/>
      <c r="FJ45"/>
      <c r="FK45" s="135"/>
      <c r="FL45" s="13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E45"/>
      <c r="GF45"/>
      <c r="GG45" s="3"/>
      <c r="GJ45"/>
      <c r="GK45"/>
      <c r="GL45"/>
      <c r="GM45"/>
      <c r="GN45"/>
      <c r="GO45"/>
      <c r="GP45"/>
      <c r="GQ45"/>
      <c r="GR45"/>
      <c r="HB45"/>
      <c r="HC45" s="4"/>
      <c r="HD45" s="122"/>
      <c r="HE45" s="122"/>
      <c r="HF45" s="122"/>
      <c r="HG45" s="122"/>
      <c r="HH45" s="122"/>
      <c r="HX45" s="5"/>
      <c r="HY45" s="5"/>
      <c r="HZ45" s="5"/>
      <c r="IA45" s="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  <c r="OJ45"/>
      <c r="OK45"/>
      <c r="OL45"/>
      <c r="OM45"/>
      <c r="ON45"/>
      <c r="OO45"/>
      <c r="OP45"/>
      <c r="OQ45"/>
      <c r="OR45"/>
      <c r="OS45"/>
      <c r="OT45"/>
      <c r="OU45"/>
      <c r="OV45"/>
      <c r="OW45"/>
      <c r="OX45"/>
      <c r="OY45"/>
      <c r="OZ45"/>
      <c r="PA45"/>
      <c r="PB45"/>
      <c r="PC45"/>
      <c r="PD45"/>
      <c r="PE45"/>
      <c r="PF45"/>
      <c r="PG45"/>
      <c r="PH45"/>
      <c r="PI45"/>
      <c r="PJ45"/>
      <c r="PK45"/>
      <c r="PL45"/>
      <c r="PM45"/>
      <c r="PN45"/>
      <c r="PO45"/>
      <c r="PP45"/>
      <c r="PQ45"/>
      <c r="PR45"/>
      <c r="PS45"/>
      <c r="PT45"/>
      <c r="PU45"/>
      <c r="PV45"/>
      <c r="PW45"/>
      <c r="PX45"/>
      <c r="PY45"/>
      <c r="PZ45"/>
      <c r="QA45"/>
      <c r="QB45"/>
      <c r="QC45"/>
      <c r="QD45"/>
      <c r="QE45"/>
      <c r="QF45"/>
      <c r="QG45"/>
      <c r="QH45"/>
      <c r="QI45"/>
      <c r="QJ45"/>
      <c r="QK45"/>
      <c r="QL45"/>
      <c r="QM45"/>
      <c r="QN45"/>
      <c r="QO45"/>
      <c r="QP45"/>
      <c r="QQ45"/>
      <c r="QR45"/>
      <c r="QS45"/>
      <c r="QT45"/>
      <c r="QU45"/>
      <c r="QV45"/>
      <c r="QW45"/>
      <c r="QX45"/>
      <c r="QY45"/>
      <c r="QZ45"/>
      <c r="RA45"/>
      <c r="RB45"/>
      <c r="RC45"/>
      <c r="RD45"/>
      <c r="RE45"/>
      <c r="RF45"/>
      <c r="RG45"/>
      <c r="RH45"/>
      <c r="RI45"/>
      <c r="RJ45"/>
      <c r="RK45"/>
      <c r="RL45"/>
      <c r="RM45"/>
      <c r="RN45"/>
      <c r="RO45"/>
      <c r="RP45"/>
      <c r="RQ45"/>
      <c r="RR45"/>
      <c r="RS45"/>
      <c r="RT45"/>
      <c r="RU45"/>
      <c r="RV45"/>
      <c r="RW45"/>
      <c r="RX45"/>
      <c r="RY45"/>
      <c r="RZ45"/>
      <c r="SA45"/>
      <c r="SB45"/>
      <c r="SC45"/>
      <c r="SD45"/>
      <c r="SE45"/>
      <c r="SF45"/>
      <c r="SG45"/>
      <c r="SH45"/>
      <c r="SI45"/>
      <c r="SJ45"/>
      <c r="SK45"/>
      <c r="SL45"/>
      <c r="SM45"/>
      <c r="SN45"/>
      <c r="SO45"/>
      <c r="SP45"/>
      <c r="SQ45"/>
      <c r="SR45"/>
      <c r="SS45"/>
      <c r="ST45"/>
      <c r="SU45"/>
      <c r="SV45"/>
      <c r="SW45"/>
      <c r="SX45"/>
      <c r="SY45"/>
      <c r="SZ45"/>
      <c r="TA45"/>
      <c r="TB45"/>
      <c r="TC45"/>
      <c r="TD45"/>
      <c r="TE45"/>
      <c r="TF45"/>
      <c r="TG45"/>
      <c r="TH45"/>
      <c r="TI45"/>
      <c r="TJ45"/>
      <c r="TK45"/>
      <c r="TL45"/>
      <c r="TM45"/>
      <c r="TN45"/>
      <c r="TO45"/>
      <c r="TP45"/>
      <c r="TQ45"/>
      <c r="TR45"/>
      <c r="TS45"/>
      <c r="TT45"/>
      <c r="TU45"/>
      <c r="TV45"/>
      <c r="TW45"/>
      <c r="TX45"/>
      <c r="TY45"/>
      <c r="TZ45"/>
      <c r="UA45"/>
      <c r="UB45"/>
      <c r="UC45"/>
      <c r="UD45"/>
      <c r="UE45"/>
      <c r="UF45"/>
      <c r="UG45"/>
      <c r="UH45"/>
      <c r="UI45"/>
      <c r="UJ45"/>
      <c r="UK45"/>
      <c r="UL45"/>
      <c r="UM45"/>
      <c r="UN45"/>
      <c r="UO45"/>
      <c r="UP45"/>
      <c r="UQ45"/>
      <c r="UR45"/>
      <c r="US45"/>
      <c r="UT45"/>
      <c r="UU45"/>
      <c r="UV45"/>
      <c r="UW45"/>
      <c r="UX45"/>
      <c r="UY45"/>
      <c r="UZ45"/>
      <c r="VA45"/>
      <c r="VB45"/>
      <c r="VC45"/>
      <c r="VD45"/>
      <c r="VE45"/>
      <c r="VF45"/>
      <c r="VG45"/>
      <c r="VH45"/>
      <c r="VI45"/>
      <c r="VJ45"/>
      <c r="VK45"/>
      <c r="VL45"/>
      <c r="VM45"/>
      <c r="VN45"/>
      <c r="VO45"/>
      <c r="VP45"/>
      <c r="VQ45"/>
      <c r="VR45"/>
      <c r="VS45"/>
      <c r="VT45"/>
      <c r="VU45"/>
      <c r="VV45"/>
      <c r="VW45"/>
      <c r="VX45"/>
      <c r="VY45"/>
      <c r="VZ45"/>
      <c r="WA45"/>
      <c r="WB45"/>
      <c r="WC45"/>
      <c r="WD45"/>
      <c r="WE45"/>
      <c r="WF45"/>
      <c r="WG45"/>
      <c r="WH45"/>
      <c r="WI45"/>
      <c r="WJ45"/>
      <c r="WK45"/>
      <c r="WL45"/>
      <c r="WM45"/>
      <c r="WN45"/>
      <c r="WO45"/>
      <c r="WP45"/>
      <c r="WQ45"/>
      <c r="WR45"/>
      <c r="WS45"/>
      <c r="WT45"/>
      <c r="WU45"/>
      <c r="WV45"/>
      <c r="WW45"/>
      <c r="WX45"/>
      <c r="WY45"/>
      <c r="WZ45"/>
      <c r="XA45"/>
      <c r="XB45"/>
      <c r="XC45"/>
      <c r="XD45"/>
      <c r="XE45"/>
      <c r="XF45"/>
      <c r="XG45"/>
      <c r="XH45"/>
      <c r="XI45"/>
      <c r="XJ45"/>
      <c r="XK45"/>
      <c r="XL45"/>
      <c r="XM45"/>
      <c r="XN45"/>
      <c r="XO45"/>
      <c r="XP45"/>
      <c r="XQ45"/>
      <c r="XR45"/>
      <c r="XS45"/>
      <c r="XT45"/>
      <c r="XU45"/>
      <c r="XV45"/>
      <c r="XW45"/>
      <c r="XX45"/>
    </row>
    <row r="46" spans="1:648" s="2" customFormat="1" ht="15.75" customHeight="1">
      <c r="A46"/>
      <c r="B46"/>
      <c r="D46"/>
      <c r="E46"/>
      <c r="F46"/>
      <c r="G46"/>
      <c r="H46" s="140"/>
      <c r="I46" s="119"/>
      <c r="J46" s="120"/>
      <c r="K46" s="120"/>
      <c r="L46" s="120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Q46"/>
      <c r="AR46"/>
      <c r="AS46"/>
      <c r="AT46"/>
      <c r="AU46"/>
      <c r="AV46"/>
      <c r="AW46"/>
      <c r="AZ46"/>
      <c r="BA46"/>
      <c r="BB46" s="3"/>
      <c r="BE46"/>
      <c r="BF46"/>
      <c r="BG46"/>
      <c r="BH46"/>
      <c r="BI46"/>
      <c r="BJ46"/>
      <c r="BL46"/>
      <c r="BM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S46"/>
      <c r="CT46"/>
      <c r="CU46" s="3"/>
      <c r="CX46"/>
      <c r="CY46"/>
      <c r="CZ46"/>
      <c r="DA46"/>
      <c r="DB46"/>
      <c r="DC46"/>
      <c r="DD46"/>
      <c r="DE46"/>
      <c r="DF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 s="136"/>
      <c r="EF46" s="137"/>
      <c r="EG46" s="137"/>
      <c r="EH46"/>
      <c r="EI46"/>
      <c r="EL46" s="138"/>
      <c r="EM46"/>
      <c r="EN46" s="3"/>
      <c r="EQ46"/>
      <c r="ER46"/>
      <c r="ES46"/>
      <c r="ET46"/>
      <c r="EU46"/>
      <c r="EV46"/>
      <c r="EW46"/>
      <c r="EX46"/>
      <c r="EY46"/>
      <c r="FI46"/>
      <c r="FJ46"/>
      <c r="FK46" s="139"/>
      <c r="FL46" s="139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E46"/>
      <c r="GF46"/>
      <c r="GG46" s="3"/>
      <c r="GJ46"/>
      <c r="GK46"/>
      <c r="GL46"/>
      <c r="GM46"/>
      <c r="GN46"/>
      <c r="GO46"/>
      <c r="GP46"/>
      <c r="GQ46"/>
      <c r="GR46"/>
      <c r="HB46"/>
      <c r="HC46" s="4"/>
      <c r="HD46" s="120"/>
      <c r="HE46" s="120"/>
      <c r="HF46" s="120"/>
      <c r="HG46" s="120"/>
      <c r="HH46" s="120"/>
      <c r="HX46" s="5"/>
      <c r="HY46" s="5"/>
      <c r="HZ46" s="5"/>
      <c r="IA46" s="5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  <c r="QS46"/>
      <c r="QT46"/>
      <c r="QU46"/>
      <c r="QV46"/>
      <c r="QW46"/>
      <c r="QX46"/>
      <c r="QY46"/>
      <c r="QZ46"/>
      <c r="RA46"/>
      <c r="RB46"/>
      <c r="RC46"/>
      <c r="RD46"/>
      <c r="RE46"/>
      <c r="RF46"/>
      <c r="RG46"/>
      <c r="RH46"/>
      <c r="RI46"/>
      <c r="RJ46"/>
      <c r="RK46"/>
      <c r="RL46"/>
      <c r="RM46"/>
      <c r="RN46"/>
      <c r="RO46"/>
      <c r="RP46"/>
      <c r="RQ46"/>
      <c r="RR46"/>
      <c r="RS46"/>
      <c r="RT46"/>
      <c r="RU46"/>
      <c r="RV46"/>
      <c r="RW46"/>
      <c r="RX46"/>
      <c r="RY46"/>
      <c r="RZ46"/>
      <c r="SA46"/>
      <c r="SB46"/>
      <c r="SC46"/>
      <c r="SD46"/>
      <c r="SE46"/>
      <c r="SF46"/>
      <c r="SG46"/>
      <c r="SH46"/>
      <c r="SI46"/>
      <c r="SJ46"/>
      <c r="SK46"/>
      <c r="SL46"/>
      <c r="SM46"/>
      <c r="SN46"/>
      <c r="SO46"/>
      <c r="SP46"/>
      <c r="SQ46"/>
      <c r="SR46"/>
      <c r="SS46"/>
      <c r="ST46"/>
      <c r="SU46"/>
      <c r="SV46"/>
      <c r="SW46"/>
      <c r="SX46"/>
      <c r="SY46"/>
      <c r="SZ46"/>
      <c r="TA46"/>
      <c r="TB46"/>
      <c r="TC46"/>
      <c r="TD46"/>
      <c r="TE46"/>
      <c r="TF46"/>
      <c r="TG46"/>
      <c r="TH46"/>
      <c r="TI46"/>
      <c r="TJ46"/>
      <c r="TK46"/>
      <c r="TL46"/>
      <c r="TM46"/>
      <c r="TN46"/>
      <c r="TO46"/>
      <c r="TP46"/>
      <c r="TQ46"/>
      <c r="TR46"/>
      <c r="TS46"/>
      <c r="TT46"/>
      <c r="TU46"/>
      <c r="TV46"/>
      <c r="TW46"/>
      <c r="TX46"/>
      <c r="TY46"/>
      <c r="TZ46"/>
      <c r="UA46"/>
      <c r="UB46"/>
      <c r="UC46"/>
      <c r="UD46"/>
      <c r="UE46"/>
      <c r="UF46"/>
      <c r="UG46"/>
      <c r="UH46"/>
      <c r="UI46"/>
      <c r="UJ46"/>
      <c r="UK46"/>
      <c r="UL46"/>
      <c r="UM46"/>
      <c r="UN46"/>
      <c r="UO46"/>
      <c r="UP46"/>
      <c r="UQ46"/>
      <c r="UR46"/>
      <c r="US46"/>
      <c r="UT46"/>
      <c r="UU46"/>
      <c r="UV46"/>
      <c r="UW46"/>
      <c r="UX46"/>
      <c r="UY46"/>
      <c r="UZ46"/>
      <c r="VA46"/>
      <c r="VB46"/>
      <c r="VC46"/>
      <c r="VD46"/>
      <c r="VE46"/>
      <c r="VF46"/>
      <c r="VG46"/>
      <c r="VH46"/>
      <c r="VI46"/>
      <c r="VJ46"/>
      <c r="VK46"/>
      <c r="VL46"/>
      <c r="VM46"/>
      <c r="VN46"/>
      <c r="VO46"/>
      <c r="VP46"/>
      <c r="VQ46"/>
      <c r="VR46"/>
      <c r="VS46"/>
      <c r="VT46"/>
      <c r="VU46"/>
      <c r="VV46"/>
      <c r="VW46"/>
      <c r="VX46"/>
      <c r="VY46"/>
      <c r="VZ46"/>
      <c r="WA46"/>
      <c r="WB46"/>
      <c r="WC46"/>
      <c r="WD46"/>
      <c r="WE46"/>
      <c r="WF46"/>
      <c r="WG46"/>
      <c r="WH46"/>
      <c r="WI46"/>
      <c r="WJ46"/>
      <c r="WK46"/>
      <c r="WL46"/>
      <c r="WM46"/>
      <c r="WN46"/>
      <c r="WO46"/>
      <c r="WP46"/>
      <c r="WQ46"/>
      <c r="WR46"/>
      <c r="WS46"/>
      <c r="WT46"/>
      <c r="WU46"/>
      <c r="WV46"/>
      <c r="WW46"/>
      <c r="WX46"/>
      <c r="WY46"/>
      <c r="WZ46"/>
      <c r="XA46"/>
      <c r="XB46"/>
      <c r="XC46"/>
      <c r="XD46"/>
      <c r="XE46"/>
      <c r="XF46"/>
      <c r="XG46"/>
      <c r="XH46"/>
      <c r="XI46"/>
      <c r="XJ46"/>
      <c r="XK46"/>
      <c r="XL46"/>
      <c r="XM46"/>
      <c r="XN46"/>
      <c r="XO46"/>
      <c r="XP46"/>
      <c r="XQ46"/>
      <c r="XR46"/>
      <c r="XS46"/>
      <c r="XT46"/>
      <c r="XU46"/>
      <c r="XV46"/>
      <c r="XW46"/>
      <c r="XX46"/>
    </row>
    <row r="47" spans="1:648" s="2" customFormat="1">
      <c r="A47"/>
      <c r="B47"/>
      <c r="D47"/>
      <c r="E47"/>
      <c r="F47"/>
      <c r="G47"/>
      <c r="H47" s="140"/>
      <c r="I47" s="121"/>
      <c r="J47" s="122"/>
      <c r="K47" s="122"/>
      <c r="L47" s="122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Q47"/>
      <c r="AR47"/>
      <c r="AS47"/>
      <c r="AT47"/>
      <c r="AU47"/>
      <c r="AV47"/>
      <c r="AW47"/>
      <c r="AZ47"/>
      <c r="BA47"/>
      <c r="BB47" s="3"/>
      <c r="BE47"/>
      <c r="BF47"/>
      <c r="BG47"/>
      <c r="BH47"/>
      <c r="BI47"/>
      <c r="BJ47"/>
      <c r="BL47"/>
      <c r="BM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S47"/>
      <c r="CT47"/>
      <c r="CU47" s="3"/>
      <c r="CX47"/>
      <c r="CY47"/>
      <c r="CZ47"/>
      <c r="DA47"/>
      <c r="DB47"/>
      <c r="DC47"/>
      <c r="DD47"/>
      <c r="DE47"/>
      <c r="DF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L47"/>
      <c r="EM47"/>
      <c r="EN47" s="3"/>
      <c r="EQ47"/>
      <c r="ER47"/>
      <c r="ES47"/>
      <c r="ET47"/>
      <c r="EU47"/>
      <c r="EV47"/>
      <c r="EW47"/>
      <c r="EX47"/>
      <c r="EY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E47"/>
      <c r="GF47"/>
      <c r="GG47" s="3"/>
      <c r="GJ47"/>
      <c r="GK47"/>
      <c r="GL47"/>
      <c r="GM47"/>
      <c r="GN47"/>
      <c r="GO47"/>
      <c r="GP47"/>
      <c r="GQ47"/>
      <c r="GR47"/>
      <c r="HB47"/>
      <c r="HC47" s="4"/>
      <c r="HD47" s="122"/>
      <c r="HE47" s="122"/>
      <c r="HF47" s="122"/>
      <c r="HG47" s="122"/>
      <c r="HH47" s="122"/>
      <c r="HX47" s="5"/>
      <c r="HY47" s="5"/>
      <c r="HZ47" s="5"/>
      <c r="IA47" s="5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  <c r="OJ47"/>
      <c r="OK47"/>
      <c r="OL47"/>
      <c r="OM47"/>
      <c r="ON47"/>
      <c r="OO47"/>
      <c r="OP47"/>
      <c r="OQ47"/>
      <c r="OR47"/>
      <c r="OS47"/>
      <c r="OT47"/>
      <c r="OU47"/>
      <c r="OV47"/>
      <c r="OW47"/>
      <c r="OX47"/>
      <c r="OY47"/>
      <c r="OZ47"/>
      <c r="PA47"/>
      <c r="PB47"/>
      <c r="PC47"/>
      <c r="PD47"/>
      <c r="PE47"/>
      <c r="PF47"/>
      <c r="PG47"/>
      <c r="PH47"/>
      <c r="PI47"/>
      <c r="PJ47"/>
      <c r="PK47"/>
      <c r="PL47"/>
      <c r="PM47"/>
      <c r="PN47"/>
      <c r="PO47"/>
      <c r="PP47"/>
      <c r="PQ47"/>
      <c r="PR47"/>
      <c r="PS47"/>
      <c r="PT47"/>
      <c r="PU47"/>
      <c r="PV47"/>
      <c r="PW47"/>
      <c r="PX47"/>
      <c r="PY47"/>
      <c r="PZ47"/>
      <c r="QA47"/>
      <c r="QB47"/>
      <c r="QC47"/>
      <c r="QD47"/>
      <c r="QE47"/>
      <c r="QF47"/>
      <c r="QG47"/>
      <c r="QH47"/>
      <c r="QI47"/>
      <c r="QJ47"/>
      <c r="QK47"/>
      <c r="QL47"/>
      <c r="QM47"/>
      <c r="QN47"/>
      <c r="QO47"/>
      <c r="QP47"/>
      <c r="QQ47"/>
      <c r="QR47"/>
      <c r="QS47"/>
      <c r="QT47"/>
      <c r="QU47"/>
      <c r="QV47"/>
      <c r="QW47"/>
      <c r="QX47"/>
      <c r="QY47"/>
      <c r="QZ47"/>
      <c r="RA47"/>
      <c r="RB47"/>
      <c r="RC47"/>
      <c r="RD47"/>
      <c r="RE47"/>
      <c r="RF47"/>
      <c r="RG47"/>
      <c r="RH47"/>
      <c r="RI47"/>
      <c r="RJ47"/>
      <c r="RK47"/>
      <c r="RL47"/>
      <c r="RM47"/>
      <c r="RN47"/>
      <c r="RO47"/>
      <c r="RP47"/>
      <c r="RQ47"/>
      <c r="RR47"/>
      <c r="RS47"/>
      <c r="RT47"/>
      <c r="RU47"/>
      <c r="RV47"/>
      <c r="RW47"/>
      <c r="RX47"/>
      <c r="RY47"/>
      <c r="RZ47"/>
      <c r="SA47"/>
      <c r="SB47"/>
      <c r="SC47"/>
      <c r="SD47"/>
      <c r="SE47"/>
      <c r="SF47"/>
      <c r="SG47"/>
      <c r="SH47"/>
      <c r="SI47"/>
      <c r="SJ47"/>
      <c r="SK47"/>
      <c r="SL47"/>
      <c r="SM47"/>
      <c r="SN47"/>
      <c r="SO47"/>
      <c r="SP47"/>
      <c r="SQ47"/>
      <c r="SR47"/>
      <c r="SS47"/>
      <c r="ST47"/>
      <c r="SU47"/>
      <c r="SV47"/>
      <c r="SW47"/>
      <c r="SX47"/>
      <c r="SY47"/>
      <c r="SZ47"/>
      <c r="TA47"/>
      <c r="TB47"/>
      <c r="TC47"/>
      <c r="TD47"/>
      <c r="TE47"/>
      <c r="TF47"/>
      <c r="TG47"/>
      <c r="TH47"/>
      <c r="TI47"/>
      <c r="TJ47"/>
      <c r="TK47"/>
      <c r="TL47"/>
      <c r="TM47"/>
      <c r="TN47"/>
      <c r="TO47"/>
      <c r="TP47"/>
      <c r="TQ47"/>
      <c r="TR47"/>
      <c r="TS47"/>
      <c r="TT47"/>
      <c r="TU47"/>
      <c r="TV47"/>
      <c r="TW47"/>
      <c r="TX47"/>
      <c r="TY47"/>
      <c r="TZ47"/>
      <c r="UA47"/>
      <c r="UB47"/>
      <c r="UC47"/>
      <c r="UD47"/>
      <c r="UE47"/>
      <c r="UF47"/>
      <c r="UG47"/>
      <c r="UH47"/>
      <c r="UI47"/>
      <c r="UJ47"/>
      <c r="UK47"/>
      <c r="UL47"/>
      <c r="UM47"/>
      <c r="UN47"/>
      <c r="UO47"/>
      <c r="UP47"/>
      <c r="UQ47"/>
      <c r="UR47"/>
      <c r="US47"/>
      <c r="UT47"/>
      <c r="UU47"/>
      <c r="UV47"/>
      <c r="UW47"/>
      <c r="UX47"/>
      <c r="UY47"/>
      <c r="UZ47"/>
      <c r="VA47"/>
      <c r="VB47"/>
      <c r="VC47"/>
      <c r="VD47"/>
      <c r="VE47"/>
      <c r="VF47"/>
      <c r="VG47"/>
      <c r="VH47"/>
      <c r="VI47"/>
      <c r="VJ47"/>
      <c r="VK47"/>
      <c r="VL47"/>
      <c r="VM47"/>
      <c r="VN47"/>
      <c r="VO47"/>
      <c r="VP47"/>
      <c r="VQ47"/>
      <c r="VR47"/>
      <c r="VS47"/>
      <c r="VT47"/>
      <c r="VU47"/>
      <c r="VV47"/>
      <c r="VW47"/>
      <c r="VX47"/>
      <c r="VY47"/>
      <c r="VZ47"/>
      <c r="WA47"/>
      <c r="WB47"/>
      <c r="WC47"/>
      <c r="WD47"/>
      <c r="WE47"/>
      <c r="WF47"/>
      <c r="WG47"/>
      <c r="WH47"/>
      <c r="WI47"/>
      <c r="WJ47"/>
      <c r="WK47"/>
      <c r="WL47"/>
      <c r="WM47"/>
      <c r="WN47"/>
      <c r="WO47"/>
      <c r="WP47"/>
      <c r="WQ47"/>
      <c r="WR47"/>
      <c r="WS47"/>
      <c r="WT47"/>
      <c r="WU47"/>
      <c r="WV47"/>
      <c r="WW47"/>
      <c r="WX47"/>
      <c r="WY47"/>
      <c r="WZ47"/>
      <c r="XA47"/>
      <c r="XB47"/>
      <c r="XC47"/>
      <c r="XD47"/>
      <c r="XE47"/>
      <c r="XF47"/>
      <c r="XG47"/>
      <c r="XH47"/>
      <c r="XI47"/>
      <c r="XJ47"/>
      <c r="XK47"/>
      <c r="XL47"/>
      <c r="XM47"/>
      <c r="XN47"/>
      <c r="XO47"/>
      <c r="XP47"/>
      <c r="XQ47"/>
      <c r="XR47"/>
      <c r="XS47"/>
      <c r="XT47"/>
      <c r="XU47"/>
      <c r="XV47"/>
      <c r="XW47"/>
      <c r="XX47"/>
    </row>
    <row r="48" spans="1:648" s="2" customFormat="1">
      <c r="A48"/>
      <c r="B48"/>
      <c r="D48"/>
      <c r="E48"/>
      <c r="F48"/>
      <c r="G48"/>
      <c r="H48" s="141"/>
      <c r="I48" s="119"/>
      <c r="J48" s="120"/>
      <c r="K48" s="120"/>
      <c r="L48" s="120"/>
      <c r="M48"/>
      <c r="N48"/>
      <c r="O48"/>
      <c r="P48"/>
      <c r="Q48"/>
      <c r="R48"/>
      <c r="S48"/>
      <c r="T48"/>
      <c r="U48"/>
      <c r="V48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Q48"/>
      <c r="AR48"/>
      <c r="AS48"/>
      <c r="AT48"/>
      <c r="AU48"/>
      <c r="AV48"/>
      <c r="AW48"/>
      <c r="AZ48"/>
      <c r="BA48"/>
      <c r="BB48" s="3"/>
      <c r="BE48"/>
      <c r="BF48"/>
      <c r="BG48"/>
      <c r="BH48"/>
      <c r="BI48"/>
      <c r="BJ48"/>
      <c r="BL48"/>
      <c r="BM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S48"/>
      <c r="CT48"/>
      <c r="CU48" s="3"/>
      <c r="CX48"/>
      <c r="CY48"/>
      <c r="CZ48"/>
      <c r="DA48"/>
      <c r="DB48"/>
      <c r="DC48"/>
      <c r="DD48"/>
      <c r="DE48"/>
      <c r="DF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L48"/>
      <c r="EM48"/>
      <c r="EN48" s="3"/>
      <c r="EQ48"/>
      <c r="ER48"/>
      <c r="ES48"/>
      <c r="ET48"/>
      <c r="EU48"/>
      <c r="EV48"/>
      <c r="EW48"/>
      <c r="EX48"/>
      <c r="EY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E48"/>
      <c r="GF48"/>
      <c r="GG48" s="3"/>
      <c r="GJ48"/>
      <c r="GK48"/>
      <c r="GL48"/>
      <c r="GM48"/>
      <c r="GN48"/>
      <c r="GO48"/>
      <c r="GP48"/>
      <c r="GQ48"/>
      <c r="GR48"/>
      <c r="HB48"/>
      <c r="HC48" s="4"/>
      <c r="HD48" s="120"/>
      <c r="HE48" s="120"/>
      <c r="HF48" s="120"/>
      <c r="HG48" s="120"/>
      <c r="HH48" s="120"/>
      <c r="HX48" s="5"/>
      <c r="HY48" s="5"/>
      <c r="HZ48" s="5"/>
      <c r="IA48" s="5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  <c r="OJ48"/>
      <c r="OK48"/>
      <c r="OL48"/>
      <c r="OM48"/>
      <c r="ON48"/>
      <c r="OO48"/>
      <c r="OP48"/>
      <c r="OQ48"/>
      <c r="OR48"/>
      <c r="OS48"/>
      <c r="OT48"/>
      <c r="OU48"/>
      <c r="OV48"/>
      <c r="OW48"/>
      <c r="OX48"/>
      <c r="OY48"/>
      <c r="OZ48"/>
      <c r="PA48"/>
      <c r="PB48"/>
      <c r="PC48"/>
      <c r="PD48"/>
      <c r="PE48"/>
      <c r="PF48"/>
      <c r="PG48"/>
      <c r="PH48"/>
      <c r="PI48"/>
      <c r="PJ48"/>
      <c r="PK48"/>
      <c r="PL48"/>
      <c r="PM48"/>
      <c r="PN48"/>
      <c r="PO48"/>
      <c r="PP48"/>
      <c r="PQ48"/>
      <c r="PR48"/>
      <c r="PS48"/>
      <c r="PT48"/>
      <c r="PU48"/>
      <c r="PV48"/>
      <c r="PW48"/>
      <c r="PX48"/>
      <c r="PY48"/>
      <c r="PZ48"/>
      <c r="QA48"/>
      <c r="QB48"/>
      <c r="QC48"/>
      <c r="QD48"/>
      <c r="QE48"/>
      <c r="QF48"/>
      <c r="QG48"/>
      <c r="QH48"/>
      <c r="QI48"/>
      <c r="QJ48"/>
      <c r="QK48"/>
      <c r="QL48"/>
      <c r="QM48"/>
      <c r="QN48"/>
      <c r="QO48"/>
      <c r="QP48"/>
      <c r="QQ48"/>
      <c r="QR48"/>
      <c r="QS48"/>
      <c r="QT48"/>
      <c r="QU48"/>
      <c r="QV48"/>
      <c r="QW48"/>
      <c r="QX48"/>
      <c r="QY48"/>
      <c r="QZ48"/>
      <c r="RA48"/>
      <c r="RB48"/>
      <c r="RC48"/>
      <c r="RD48"/>
      <c r="RE48"/>
      <c r="RF48"/>
      <c r="RG48"/>
      <c r="RH48"/>
      <c r="RI48"/>
      <c r="RJ48"/>
      <c r="RK48"/>
      <c r="RL48"/>
      <c r="RM48"/>
      <c r="RN48"/>
      <c r="RO48"/>
      <c r="RP48"/>
      <c r="RQ48"/>
      <c r="RR48"/>
      <c r="RS48"/>
      <c r="RT48"/>
      <c r="RU48"/>
      <c r="RV48"/>
      <c r="RW48"/>
      <c r="RX48"/>
      <c r="RY48"/>
      <c r="RZ48"/>
      <c r="SA48"/>
      <c r="SB48"/>
      <c r="SC48"/>
      <c r="SD48"/>
      <c r="SE48"/>
      <c r="SF48"/>
      <c r="SG48"/>
      <c r="SH48"/>
      <c r="SI48"/>
      <c r="SJ48"/>
      <c r="SK48"/>
      <c r="SL48"/>
      <c r="SM48"/>
      <c r="SN48"/>
      <c r="SO48"/>
      <c r="SP48"/>
      <c r="SQ48"/>
      <c r="SR48"/>
      <c r="SS48"/>
      <c r="ST48"/>
      <c r="SU48"/>
      <c r="SV48"/>
      <c r="SW48"/>
      <c r="SX48"/>
      <c r="SY48"/>
      <c r="SZ48"/>
      <c r="TA48"/>
      <c r="TB48"/>
      <c r="TC48"/>
      <c r="TD48"/>
      <c r="TE48"/>
      <c r="TF48"/>
      <c r="TG48"/>
      <c r="TH48"/>
      <c r="TI48"/>
      <c r="TJ48"/>
      <c r="TK48"/>
      <c r="TL48"/>
      <c r="TM48"/>
      <c r="TN48"/>
      <c r="TO48"/>
      <c r="TP48"/>
      <c r="TQ48"/>
      <c r="TR48"/>
      <c r="TS48"/>
      <c r="TT48"/>
      <c r="TU48"/>
      <c r="TV48"/>
      <c r="TW48"/>
      <c r="TX48"/>
      <c r="TY48"/>
      <c r="TZ48"/>
      <c r="UA48"/>
      <c r="UB48"/>
      <c r="UC48"/>
      <c r="UD48"/>
      <c r="UE48"/>
      <c r="UF48"/>
      <c r="UG48"/>
      <c r="UH48"/>
      <c r="UI48"/>
      <c r="UJ48"/>
      <c r="UK48"/>
      <c r="UL48"/>
      <c r="UM48"/>
      <c r="UN48"/>
      <c r="UO48"/>
      <c r="UP48"/>
      <c r="UQ48"/>
      <c r="UR48"/>
      <c r="US48"/>
      <c r="UT48"/>
      <c r="UU48"/>
      <c r="UV48"/>
      <c r="UW48"/>
      <c r="UX48"/>
      <c r="UY48"/>
      <c r="UZ48"/>
      <c r="VA48"/>
      <c r="VB48"/>
      <c r="VC48"/>
      <c r="VD48"/>
      <c r="VE48"/>
      <c r="VF48"/>
      <c r="VG48"/>
      <c r="VH48"/>
      <c r="VI48"/>
      <c r="VJ48"/>
      <c r="VK48"/>
      <c r="VL48"/>
      <c r="VM48"/>
      <c r="VN48"/>
      <c r="VO48"/>
      <c r="VP48"/>
      <c r="VQ48"/>
      <c r="VR48"/>
      <c r="VS48"/>
      <c r="VT48"/>
      <c r="VU48"/>
      <c r="VV48"/>
      <c r="VW48"/>
      <c r="VX48"/>
      <c r="VY48"/>
      <c r="VZ48"/>
      <c r="WA48"/>
      <c r="WB48"/>
      <c r="WC48"/>
      <c r="WD48"/>
      <c r="WE48"/>
      <c r="WF48"/>
      <c r="WG48"/>
      <c r="WH48"/>
      <c r="WI48"/>
      <c r="WJ48"/>
      <c r="WK48"/>
      <c r="WL48"/>
      <c r="WM48"/>
      <c r="WN48"/>
      <c r="WO48"/>
      <c r="WP48"/>
      <c r="WQ48"/>
      <c r="WR48"/>
      <c r="WS48"/>
      <c r="WT48"/>
      <c r="WU48"/>
      <c r="WV48"/>
      <c r="WW48"/>
      <c r="WX48"/>
      <c r="WY48"/>
      <c r="WZ48"/>
      <c r="XA48"/>
      <c r="XB48"/>
      <c r="XC48"/>
      <c r="XD48"/>
      <c r="XE48"/>
      <c r="XF48"/>
      <c r="XG48"/>
      <c r="XH48"/>
      <c r="XI48"/>
      <c r="XJ48"/>
      <c r="XK48"/>
      <c r="XL48"/>
      <c r="XM48"/>
      <c r="XN48"/>
      <c r="XO48"/>
      <c r="XP48"/>
      <c r="XQ48"/>
      <c r="XR48"/>
      <c r="XS48"/>
      <c r="XT48"/>
      <c r="XU48"/>
      <c r="XV48"/>
      <c r="XW48"/>
      <c r="XX48"/>
    </row>
    <row r="49" spans="1:648" s="2" customFormat="1">
      <c r="A49"/>
      <c r="B49"/>
      <c r="D49"/>
      <c r="E49"/>
      <c r="F49"/>
      <c r="G49"/>
      <c r="H49" s="140"/>
      <c r="I49" s="121"/>
      <c r="J49" s="122"/>
      <c r="K49" s="122"/>
      <c r="L49" s="122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Q49"/>
      <c r="AR49"/>
      <c r="AS49"/>
      <c r="AT49"/>
      <c r="AU49"/>
      <c r="AV49"/>
      <c r="AW49"/>
      <c r="AZ49"/>
      <c r="BA49"/>
      <c r="BB49" s="3"/>
      <c r="BE49"/>
      <c r="BF49"/>
      <c r="BG49"/>
      <c r="BH49"/>
      <c r="BI49"/>
      <c r="BJ49"/>
      <c r="BL49"/>
      <c r="BM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S49"/>
      <c r="CT49"/>
      <c r="CU49" s="3"/>
      <c r="CX49"/>
      <c r="CY49"/>
      <c r="CZ49"/>
      <c r="DA49"/>
      <c r="DB49"/>
      <c r="DC49"/>
      <c r="DD49"/>
      <c r="DE49"/>
      <c r="DF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L49"/>
      <c r="EM49"/>
      <c r="EN49" s="3"/>
      <c r="EQ49"/>
      <c r="ER49"/>
      <c r="ES49"/>
      <c r="ET49"/>
      <c r="EU49"/>
      <c r="EV49"/>
      <c r="EW49"/>
      <c r="EX49"/>
      <c r="EY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E49"/>
      <c r="GF49"/>
      <c r="GG49" s="3"/>
      <c r="GJ49"/>
      <c r="GK49"/>
      <c r="GL49"/>
      <c r="GM49"/>
      <c r="GN49"/>
      <c r="GO49"/>
      <c r="GP49"/>
      <c r="GQ49"/>
      <c r="GR49"/>
      <c r="HB49"/>
      <c r="HC49" s="4"/>
      <c r="HD49" s="122"/>
      <c r="HE49" s="122"/>
      <c r="HF49" s="122"/>
      <c r="HG49" s="122"/>
      <c r="HH49" s="122"/>
      <c r="HX49" s="5"/>
      <c r="HY49" s="5"/>
      <c r="HZ49" s="5"/>
      <c r="IA49" s="5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  <c r="QS49"/>
      <c r="QT49"/>
      <c r="QU49"/>
      <c r="QV49"/>
      <c r="QW49"/>
      <c r="QX49"/>
      <c r="QY49"/>
      <c r="QZ49"/>
      <c r="RA49"/>
      <c r="RB49"/>
      <c r="RC49"/>
      <c r="RD49"/>
      <c r="RE49"/>
      <c r="RF49"/>
      <c r="RG49"/>
      <c r="RH49"/>
      <c r="RI49"/>
      <c r="RJ49"/>
      <c r="RK49"/>
      <c r="RL49"/>
      <c r="RM49"/>
      <c r="RN49"/>
      <c r="RO49"/>
      <c r="RP49"/>
      <c r="RQ49"/>
      <c r="RR49"/>
      <c r="RS49"/>
      <c r="RT49"/>
      <c r="RU49"/>
      <c r="RV49"/>
      <c r="RW49"/>
      <c r="RX49"/>
      <c r="RY49"/>
      <c r="RZ49"/>
      <c r="SA49"/>
      <c r="SB49"/>
      <c r="SC49"/>
      <c r="SD49"/>
      <c r="SE49"/>
      <c r="SF49"/>
      <c r="SG49"/>
      <c r="SH49"/>
      <c r="SI49"/>
      <c r="SJ49"/>
      <c r="SK49"/>
      <c r="SL49"/>
      <c r="SM49"/>
      <c r="SN49"/>
      <c r="SO49"/>
      <c r="SP49"/>
      <c r="SQ49"/>
      <c r="SR49"/>
      <c r="SS49"/>
      <c r="ST49"/>
      <c r="SU49"/>
      <c r="SV49"/>
      <c r="SW49"/>
      <c r="SX49"/>
      <c r="SY49"/>
      <c r="SZ49"/>
      <c r="TA49"/>
      <c r="TB49"/>
      <c r="TC49"/>
      <c r="TD49"/>
      <c r="TE49"/>
      <c r="TF49"/>
      <c r="TG49"/>
      <c r="TH49"/>
      <c r="TI49"/>
      <c r="TJ49"/>
      <c r="TK49"/>
      <c r="TL49"/>
      <c r="TM49"/>
      <c r="TN49"/>
      <c r="TO49"/>
      <c r="TP49"/>
      <c r="TQ49"/>
      <c r="TR49"/>
      <c r="TS49"/>
      <c r="TT49"/>
      <c r="TU49"/>
      <c r="TV49"/>
      <c r="TW49"/>
      <c r="TX49"/>
      <c r="TY49"/>
      <c r="TZ49"/>
      <c r="UA49"/>
      <c r="UB49"/>
      <c r="UC49"/>
      <c r="UD49"/>
      <c r="UE49"/>
      <c r="UF49"/>
      <c r="UG49"/>
      <c r="UH49"/>
      <c r="UI49"/>
      <c r="UJ49"/>
      <c r="UK49"/>
      <c r="UL49"/>
      <c r="UM49"/>
      <c r="UN49"/>
      <c r="UO49"/>
      <c r="UP49"/>
      <c r="UQ49"/>
      <c r="UR49"/>
      <c r="US49"/>
      <c r="UT49"/>
      <c r="UU49"/>
      <c r="UV49"/>
      <c r="UW49"/>
      <c r="UX49"/>
      <c r="UY49"/>
      <c r="UZ49"/>
      <c r="VA49"/>
      <c r="VB49"/>
      <c r="VC49"/>
      <c r="VD49"/>
      <c r="VE49"/>
      <c r="VF49"/>
      <c r="VG49"/>
      <c r="VH49"/>
      <c r="VI49"/>
      <c r="VJ49"/>
      <c r="VK49"/>
      <c r="VL49"/>
      <c r="VM49"/>
      <c r="VN49"/>
      <c r="VO49"/>
      <c r="VP49"/>
      <c r="VQ49"/>
      <c r="VR49"/>
      <c r="VS49"/>
      <c r="VT49"/>
      <c r="VU49"/>
      <c r="VV49"/>
      <c r="VW49"/>
      <c r="VX49"/>
      <c r="VY49"/>
      <c r="VZ49"/>
      <c r="WA49"/>
      <c r="WB49"/>
      <c r="WC49"/>
      <c r="WD49"/>
      <c r="WE49"/>
      <c r="WF49"/>
      <c r="WG49"/>
      <c r="WH49"/>
      <c r="WI49"/>
      <c r="WJ49"/>
      <c r="WK49"/>
      <c r="WL49"/>
      <c r="WM49"/>
      <c r="WN49"/>
      <c r="WO49"/>
      <c r="WP49"/>
      <c r="WQ49"/>
      <c r="WR49"/>
      <c r="WS49"/>
      <c r="WT49"/>
      <c r="WU49"/>
      <c r="WV49"/>
      <c r="WW49"/>
      <c r="WX49"/>
      <c r="WY49"/>
      <c r="WZ49"/>
      <c r="XA49"/>
      <c r="XB49"/>
      <c r="XC49"/>
      <c r="XD49"/>
      <c r="XE49"/>
      <c r="XF49"/>
      <c r="XG49"/>
      <c r="XH49"/>
      <c r="XI49"/>
      <c r="XJ49"/>
      <c r="XK49"/>
      <c r="XL49"/>
      <c r="XM49"/>
      <c r="XN49"/>
      <c r="XO49"/>
      <c r="XP49"/>
      <c r="XQ49"/>
      <c r="XR49"/>
      <c r="XS49"/>
      <c r="XT49"/>
      <c r="XU49"/>
      <c r="XV49"/>
      <c r="XW49"/>
      <c r="XX49"/>
    </row>
    <row r="50" spans="1:648" s="2" customFormat="1">
      <c r="A50"/>
      <c r="B50"/>
      <c r="D50"/>
      <c r="E50"/>
      <c r="F50"/>
      <c r="G50"/>
      <c r="H50" s="141"/>
      <c r="I50" s="119"/>
      <c r="J50" s="120"/>
      <c r="K50" s="120"/>
      <c r="L50" s="120"/>
      <c r="M50"/>
      <c r="N50"/>
      <c r="O50"/>
      <c r="P50"/>
      <c r="Q50"/>
      <c r="R50"/>
      <c r="S50"/>
      <c r="T50"/>
      <c r="U50"/>
      <c r="V50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Q50"/>
      <c r="AR50"/>
      <c r="AS50"/>
      <c r="AT50"/>
      <c r="AU50"/>
      <c r="AV50"/>
      <c r="AW50"/>
      <c r="AZ50"/>
      <c r="BA50"/>
      <c r="BB50" s="3"/>
      <c r="BE50"/>
      <c r="BF50"/>
      <c r="BG50"/>
      <c r="BH50"/>
      <c r="BI50"/>
      <c r="BJ50"/>
      <c r="BL50"/>
      <c r="BM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S50"/>
      <c r="CT50"/>
      <c r="CU50" s="3"/>
      <c r="CX50"/>
      <c r="CY50"/>
      <c r="CZ50"/>
      <c r="DA50"/>
      <c r="DB50"/>
      <c r="DC50"/>
      <c r="DD50"/>
      <c r="DE50"/>
      <c r="DF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L50"/>
      <c r="EM50"/>
      <c r="EN50" s="3"/>
      <c r="EQ50"/>
      <c r="ER50"/>
      <c r="ES50"/>
      <c r="ET50"/>
      <c r="EU50"/>
      <c r="EV50"/>
      <c r="EW50"/>
      <c r="EX50"/>
      <c r="EY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E50"/>
      <c r="GF50"/>
      <c r="GG50" s="3"/>
      <c r="GJ50"/>
      <c r="GK50"/>
      <c r="GL50"/>
      <c r="GM50"/>
      <c r="GN50"/>
      <c r="GO50"/>
      <c r="GP50"/>
      <c r="GQ50"/>
      <c r="GR50"/>
      <c r="HB50"/>
      <c r="HC50" s="4"/>
      <c r="HD50" s="120"/>
      <c r="HE50" s="120"/>
      <c r="HF50" s="120"/>
      <c r="HG50" s="120"/>
      <c r="HH50" s="120"/>
      <c r="HX50" s="5"/>
      <c r="HY50" s="5"/>
      <c r="HZ50" s="5"/>
      <c r="IA50" s="5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  <c r="OJ50"/>
      <c r="OK50"/>
      <c r="OL50"/>
      <c r="OM50"/>
      <c r="ON50"/>
      <c r="OO50"/>
      <c r="OP50"/>
      <c r="OQ50"/>
      <c r="OR50"/>
      <c r="OS50"/>
      <c r="OT50"/>
      <c r="OU50"/>
      <c r="OV50"/>
      <c r="OW50"/>
      <c r="OX50"/>
      <c r="OY50"/>
      <c r="OZ50"/>
      <c r="PA50"/>
      <c r="PB50"/>
      <c r="PC50"/>
      <c r="PD50"/>
      <c r="PE50"/>
      <c r="PF50"/>
      <c r="PG50"/>
      <c r="PH50"/>
      <c r="PI50"/>
      <c r="PJ50"/>
      <c r="PK50"/>
      <c r="PL50"/>
      <c r="PM50"/>
      <c r="PN50"/>
      <c r="PO50"/>
      <c r="PP50"/>
      <c r="PQ50"/>
      <c r="PR50"/>
      <c r="PS50"/>
      <c r="PT50"/>
      <c r="PU50"/>
      <c r="PV50"/>
      <c r="PW50"/>
      <c r="PX50"/>
      <c r="PY50"/>
      <c r="PZ50"/>
      <c r="QA50"/>
      <c r="QB50"/>
      <c r="QC50"/>
      <c r="QD50"/>
      <c r="QE50"/>
      <c r="QF50"/>
      <c r="QG50"/>
      <c r="QH50"/>
      <c r="QI50"/>
      <c r="QJ50"/>
      <c r="QK50"/>
      <c r="QL50"/>
      <c r="QM50"/>
      <c r="QN50"/>
      <c r="QO50"/>
      <c r="QP50"/>
      <c r="QQ50"/>
      <c r="QR50"/>
      <c r="QS50"/>
      <c r="QT50"/>
      <c r="QU50"/>
      <c r="QV50"/>
      <c r="QW50"/>
      <c r="QX50"/>
      <c r="QY50"/>
      <c r="QZ50"/>
      <c r="RA50"/>
      <c r="RB50"/>
      <c r="RC50"/>
      <c r="RD50"/>
      <c r="RE50"/>
      <c r="RF50"/>
      <c r="RG50"/>
      <c r="RH50"/>
      <c r="RI50"/>
      <c r="RJ50"/>
      <c r="RK50"/>
      <c r="RL50"/>
      <c r="RM50"/>
      <c r="RN50"/>
      <c r="RO50"/>
      <c r="RP50"/>
      <c r="RQ50"/>
      <c r="RR50"/>
      <c r="RS50"/>
      <c r="RT50"/>
      <c r="RU50"/>
      <c r="RV50"/>
      <c r="RW50"/>
      <c r="RX50"/>
      <c r="RY50"/>
      <c r="RZ50"/>
      <c r="SA50"/>
      <c r="SB50"/>
      <c r="SC50"/>
      <c r="SD50"/>
      <c r="SE50"/>
      <c r="SF50"/>
      <c r="SG50"/>
      <c r="SH50"/>
      <c r="SI50"/>
      <c r="SJ50"/>
      <c r="SK50"/>
      <c r="SL50"/>
      <c r="SM50"/>
      <c r="SN50"/>
      <c r="SO50"/>
      <c r="SP50"/>
      <c r="SQ50"/>
      <c r="SR50"/>
      <c r="SS50"/>
      <c r="ST50"/>
      <c r="SU50"/>
      <c r="SV50"/>
      <c r="SW50"/>
      <c r="SX50"/>
      <c r="SY50"/>
      <c r="SZ50"/>
      <c r="TA50"/>
      <c r="TB50"/>
      <c r="TC50"/>
      <c r="TD50"/>
      <c r="TE50"/>
      <c r="TF50"/>
      <c r="TG50"/>
      <c r="TH50"/>
      <c r="TI50"/>
      <c r="TJ50"/>
      <c r="TK50"/>
      <c r="TL50"/>
      <c r="TM50"/>
      <c r="TN50"/>
      <c r="TO50"/>
      <c r="TP50"/>
      <c r="TQ50"/>
      <c r="TR50"/>
      <c r="TS50"/>
      <c r="TT50"/>
      <c r="TU50"/>
      <c r="TV50"/>
      <c r="TW50"/>
      <c r="TX50"/>
      <c r="TY50"/>
      <c r="TZ50"/>
      <c r="UA50"/>
      <c r="UB50"/>
      <c r="UC50"/>
      <c r="UD50"/>
      <c r="UE50"/>
      <c r="UF50"/>
      <c r="UG50"/>
      <c r="UH50"/>
      <c r="UI50"/>
      <c r="UJ50"/>
      <c r="UK50"/>
      <c r="UL50"/>
      <c r="UM50"/>
      <c r="UN50"/>
      <c r="UO50"/>
      <c r="UP50"/>
      <c r="UQ50"/>
      <c r="UR50"/>
      <c r="US50"/>
      <c r="UT50"/>
      <c r="UU50"/>
      <c r="UV50"/>
      <c r="UW50"/>
      <c r="UX50"/>
      <c r="UY50"/>
      <c r="UZ50"/>
      <c r="VA50"/>
      <c r="VB50"/>
      <c r="VC50"/>
      <c r="VD50"/>
      <c r="VE50"/>
      <c r="VF50"/>
      <c r="VG50"/>
      <c r="VH50"/>
      <c r="VI50"/>
      <c r="VJ50"/>
      <c r="VK50"/>
      <c r="VL50"/>
      <c r="VM50"/>
      <c r="VN50"/>
      <c r="VO50"/>
      <c r="VP50"/>
      <c r="VQ50"/>
      <c r="VR50"/>
      <c r="VS50"/>
      <c r="VT50"/>
      <c r="VU50"/>
      <c r="VV50"/>
      <c r="VW50"/>
      <c r="VX50"/>
      <c r="VY50"/>
      <c r="VZ50"/>
      <c r="WA50"/>
      <c r="WB50"/>
      <c r="WC50"/>
      <c r="WD50"/>
      <c r="WE50"/>
      <c r="WF50"/>
      <c r="WG50"/>
      <c r="WH50"/>
      <c r="WI50"/>
      <c r="WJ50"/>
      <c r="WK50"/>
      <c r="WL50"/>
      <c r="WM50"/>
      <c r="WN50"/>
      <c r="WO50"/>
      <c r="WP50"/>
      <c r="WQ50"/>
      <c r="WR50"/>
      <c r="WS50"/>
      <c r="WT50"/>
      <c r="WU50"/>
      <c r="WV50"/>
      <c r="WW50"/>
      <c r="WX50"/>
      <c r="WY50"/>
      <c r="WZ50"/>
      <c r="XA50"/>
      <c r="XB50"/>
      <c r="XC50"/>
      <c r="XD50"/>
      <c r="XE50"/>
      <c r="XF50"/>
      <c r="XG50"/>
      <c r="XH50"/>
      <c r="XI50"/>
      <c r="XJ50"/>
      <c r="XK50"/>
      <c r="XL50"/>
      <c r="XM50"/>
      <c r="XN50"/>
      <c r="XO50"/>
      <c r="XP50"/>
      <c r="XQ50"/>
      <c r="XR50"/>
      <c r="XS50"/>
      <c r="XT50"/>
      <c r="XU50"/>
      <c r="XV50"/>
      <c r="XW50"/>
      <c r="XX50"/>
    </row>
    <row r="51" spans="1:648" s="2" customFormat="1">
      <c r="A51"/>
      <c r="B51"/>
      <c r="D51"/>
      <c r="E51"/>
      <c r="F51"/>
      <c r="G51"/>
      <c r="H51" s="140"/>
      <c r="I51" s="121"/>
      <c r="J51" s="122"/>
      <c r="K51" s="122"/>
      <c r="L51" s="122"/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Q51"/>
      <c r="AR51"/>
      <c r="AS51"/>
      <c r="AT51"/>
      <c r="AU51"/>
      <c r="AV51"/>
      <c r="AW51"/>
      <c r="AZ51"/>
      <c r="BA51"/>
      <c r="BB51" s="3"/>
      <c r="BE51"/>
      <c r="BF51"/>
      <c r="BG51"/>
      <c r="BH51"/>
      <c r="BI51"/>
      <c r="BJ51"/>
      <c r="BL51"/>
      <c r="BM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S51"/>
      <c r="CT51"/>
      <c r="CU51" s="3"/>
      <c r="CX51"/>
      <c r="CY51"/>
      <c r="CZ51"/>
      <c r="DA51"/>
      <c r="DB51"/>
      <c r="DC51"/>
      <c r="DD51"/>
      <c r="DE51"/>
      <c r="DF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L51"/>
      <c r="EM51"/>
      <c r="EN51" s="3"/>
      <c r="EQ51"/>
      <c r="ER51"/>
      <c r="ES51"/>
      <c r="ET51"/>
      <c r="EU51"/>
      <c r="EV51"/>
      <c r="EW51"/>
      <c r="EX51"/>
      <c r="EY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E51"/>
      <c r="GF51"/>
      <c r="GG51" s="3"/>
      <c r="GJ51"/>
      <c r="GK51"/>
      <c r="GL51"/>
      <c r="GM51"/>
      <c r="GN51"/>
      <c r="GO51"/>
      <c r="GP51"/>
      <c r="GQ51"/>
      <c r="GR51"/>
      <c r="HB51"/>
      <c r="HC51" s="4"/>
      <c r="HD51" s="122"/>
      <c r="HE51" s="122"/>
      <c r="HF51" s="122"/>
      <c r="HG51" s="122"/>
      <c r="HH51" s="122"/>
      <c r="HX51" s="5"/>
      <c r="HY51" s="5"/>
      <c r="HZ51" s="5"/>
      <c r="IA51" s="5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  <c r="OJ51"/>
      <c r="OK51"/>
      <c r="OL51"/>
      <c r="OM51"/>
      <c r="ON51"/>
      <c r="OO51"/>
      <c r="OP51"/>
      <c r="OQ51"/>
      <c r="OR51"/>
      <c r="OS51"/>
      <c r="OT51"/>
      <c r="OU51"/>
      <c r="OV51"/>
      <c r="OW51"/>
      <c r="OX51"/>
      <c r="OY51"/>
      <c r="OZ51"/>
      <c r="PA51"/>
      <c r="PB51"/>
      <c r="PC51"/>
      <c r="PD51"/>
      <c r="PE51"/>
      <c r="PF51"/>
      <c r="PG51"/>
      <c r="PH51"/>
      <c r="PI51"/>
      <c r="PJ51"/>
      <c r="PK51"/>
      <c r="PL51"/>
      <c r="PM51"/>
      <c r="PN51"/>
      <c r="PO51"/>
      <c r="PP51"/>
      <c r="PQ51"/>
      <c r="PR51"/>
      <c r="PS51"/>
      <c r="PT51"/>
      <c r="PU51"/>
      <c r="PV51"/>
      <c r="PW51"/>
      <c r="PX51"/>
      <c r="PY51"/>
      <c r="PZ51"/>
      <c r="QA51"/>
      <c r="QB51"/>
      <c r="QC51"/>
      <c r="QD51"/>
      <c r="QE51"/>
      <c r="QF51"/>
      <c r="QG51"/>
      <c r="QH51"/>
      <c r="QI51"/>
      <c r="QJ51"/>
      <c r="QK51"/>
      <c r="QL51"/>
      <c r="QM51"/>
      <c r="QN51"/>
      <c r="QO51"/>
      <c r="QP51"/>
      <c r="QQ51"/>
      <c r="QR51"/>
      <c r="QS51"/>
      <c r="QT51"/>
      <c r="QU51"/>
      <c r="QV51"/>
      <c r="QW51"/>
      <c r="QX51"/>
      <c r="QY51"/>
      <c r="QZ51"/>
      <c r="RA51"/>
      <c r="RB51"/>
      <c r="RC51"/>
      <c r="RD51"/>
      <c r="RE51"/>
      <c r="RF51"/>
      <c r="RG51"/>
      <c r="RH51"/>
      <c r="RI51"/>
      <c r="RJ51"/>
      <c r="RK51"/>
      <c r="RL51"/>
      <c r="RM51"/>
      <c r="RN51"/>
      <c r="RO51"/>
      <c r="RP51"/>
      <c r="RQ51"/>
      <c r="RR51"/>
      <c r="RS51"/>
      <c r="RT51"/>
      <c r="RU51"/>
      <c r="RV51"/>
      <c r="RW51"/>
      <c r="RX51"/>
      <c r="RY51"/>
      <c r="RZ51"/>
      <c r="SA51"/>
      <c r="SB51"/>
      <c r="SC51"/>
      <c r="SD51"/>
      <c r="SE51"/>
      <c r="SF51"/>
      <c r="SG51"/>
      <c r="SH51"/>
      <c r="SI51"/>
      <c r="SJ51"/>
      <c r="SK51"/>
      <c r="SL51"/>
      <c r="SM51"/>
      <c r="SN51"/>
      <c r="SO51"/>
      <c r="SP51"/>
      <c r="SQ51"/>
      <c r="SR51"/>
      <c r="SS51"/>
      <c r="ST51"/>
      <c r="SU51"/>
      <c r="SV51"/>
      <c r="SW51"/>
      <c r="SX51"/>
      <c r="SY51"/>
      <c r="SZ51"/>
      <c r="TA51"/>
      <c r="TB51"/>
      <c r="TC51"/>
      <c r="TD51"/>
      <c r="TE51"/>
      <c r="TF51"/>
      <c r="TG51"/>
      <c r="TH51"/>
      <c r="TI51"/>
      <c r="TJ51"/>
      <c r="TK51"/>
      <c r="TL51"/>
      <c r="TM51"/>
      <c r="TN51"/>
      <c r="TO51"/>
      <c r="TP51"/>
      <c r="TQ51"/>
      <c r="TR51"/>
      <c r="TS51"/>
      <c r="TT51"/>
      <c r="TU51"/>
      <c r="TV51"/>
      <c r="TW51"/>
      <c r="TX51"/>
      <c r="TY51"/>
      <c r="TZ51"/>
      <c r="UA51"/>
      <c r="UB51"/>
      <c r="UC51"/>
      <c r="UD51"/>
      <c r="UE51"/>
      <c r="UF51"/>
      <c r="UG51"/>
      <c r="UH51"/>
      <c r="UI51"/>
      <c r="UJ51"/>
      <c r="UK51"/>
      <c r="UL51"/>
      <c r="UM51"/>
      <c r="UN51"/>
      <c r="UO51"/>
      <c r="UP51"/>
      <c r="UQ51"/>
      <c r="UR51"/>
      <c r="US51"/>
      <c r="UT51"/>
      <c r="UU51"/>
      <c r="UV51"/>
      <c r="UW51"/>
      <c r="UX51"/>
      <c r="UY51"/>
      <c r="UZ51"/>
      <c r="VA51"/>
      <c r="VB51"/>
      <c r="VC51"/>
      <c r="VD51"/>
      <c r="VE51"/>
      <c r="VF51"/>
      <c r="VG51"/>
      <c r="VH51"/>
      <c r="VI51"/>
      <c r="VJ51"/>
      <c r="VK51"/>
      <c r="VL51"/>
      <c r="VM51"/>
      <c r="VN51"/>
      <c r="VO51"/>
      <c r="VP51"/>
      <c r="VQ51"/>
      <c r="VR51"/>
      <c r="VS51"/>
      <c r="VT51"/>
      <c r="VU51"/>
      <c r="VV51"/>
      <c r="VW51"/>
      <c r="VX51"/>
      <c r="VY51"/>
      <c r="VZ51"/>
      <c r="WA51"/>
      <c r="WB51"/>
      <c r="WC51"/>
      <c r="WD51"/>
      <c r="WE51"/>
      <c r="WF51"/>
      <c r="WG51"/>
      <c r="WH51"/>
      <c r="WI51"/>
      <c r="WJ51"/>
      <c r="WK51"/>
      <c r="WL51"/>
      <c r="WM51"/>
      <c r="WN51"/>
      <c r="WO51"/>
      <c r="WP51"/>
      <c r="WQ51"/>
      <c r="WR51"/>
      <c r="WS51"/>
      <c r="WT51"/>
      <c r="WU51"/>
      <c r="WV51"/>
      <c r="WW51"/>
      <c r="WX51"/>
      <c r="WY51"/>
      <c r="WZ51"/>
      <c r="XA51"/>
      <c r="XB51"/>
      <c r="XC51"/>
      <c r="XD51"/>
      <c r="XE51"/>
      <c r="XF51"/>
      <c r="XG51"/>
      <c r="XH51"/>
      <c r="XI51"/>
      <c r="XJ51"/>
      <c r="XK51"/>
      <c r="XL51"/>
      <c r="XM51"/>
      <c r="XN51"/>
      <c r="XO51"/>
      <c r="XP51"/>
      <c r="XQ51"/>
      <c r="XR51"/>
      <c r="XS51"/>
      <c r="XT51"/>
      <c r="XU51"/>
      <c r="XV51"/>
      <c r="XW51"/>
      <c r="XX51"/>
    </row>
    <row r="52" spans="1:648" s="2" customFormat="1">
      <c r="A52"/>
      <c r="B52"/>
      <c r="D52"/>
      <c r="E52"/>
      <c r="F52"/>
      <c r="G52"/>
      <c r="H52" s="141"/>
      <c r="I52" s="119"/>
      <c r="J52" s="120"/>
      <c r="K52" s="120"/>
      <c r="L52" s="120"/>
      <c r="M52"/>
      <c r="N52"/>
      <c r="O52"/>
      <c r="P52"/>
      <c r="Q52"/>
      <c r="R52"/>
      <c r="S52"/>
      <c r="T52"/>
      <c r="U52"/>
      <c r="V52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Q52"/>
      <c r="AR52"/>
      <c r="AS52"/>
      <c r="AT52"/>
      <c r="AU52"/>
      <c r="AV52"/>
      <c r="AW52"/>
      <c r="AZ52"/>
      <c r="BA52"/>
      <c r="BB52" s="3"/>
      <c r="BE52"/>
      <c r="BF52"/>
      <c r="BG52"/>
      <c r="BH52"/>
      <c r="BI52"/>
      <c r="BJ52"/>
      <c r="BL52"/>
      <c r="BM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S52"/>
      <c r="CT52"/>
      <c r="CU52" s="3"/>
      <c r="CX52"/>
      <c r="CY52"/>
      <c r="CZ52"/>
      <c r="DA52"/>
      <c r="DB52"/>
      <c r="DC52"/>
      <c r="DD52"/>
      <c r="DE52"/>
      <c r="DF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L52"/>
      <c r="EM52"/>
      <c r="EN52" s="3"/>
      <c r="EQ52"/>
      <c r="ER52"/>
      <c r="ES52"/>
      <c r="ET52"/>
      <c r="EU52"/>
      <c r="EV52"/>
      <c r="EW52"/>
      <c r="EX52"/>
      <c r="EY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E52"/>
      <c r="GF52"/>
      <c r="GG52" s="3"/>
      <c r="GJ52"/>
      <c r="GK52"/>
      <c r="GL52"/>
      <c r="GM52"/>
      <c r="GN52"/>
      <c r="GO52"/>
      <c r="GP52"/>
      <c r="GQ52"/>
      <c r="GR52"/>
      <c r="HB52"/>
      <c r="HC52" s="4"/>
      <c r="HD52" s="120"/>
      <c r="HE52" s="120"/>
      <c r="HF52" s="120"/>
      <c r="HG52" s="120"/>
      <c r="HH52" s="120"/>
      <c r="HX52" s="5"/>
      <c r="HY52" s="5"/>
      <c r="HZ52" s="5"/>
      <c r="IA52" s="5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  <c r="OJ52"/>
      <c r="OK52"/>
      <c r="OL52"/>
      <c r="OM52"/>
      <c r="ON52"/>
      <c r="OO52"/>
      <c r="OP52"/>
      <c r="OQ52"/>
      <c r="OR52"/>
      <c r="OS52"/>
      <c r="OT52"/>
      <c r="OU52"/>
      <c r="OV52"/>
      <c r="OW52"/>
      <c r="OX52"/>
      <c r="OY52"/>
      <c r="OZ52"/>
      <c r="PA52"/>
      <c r="PB52"/>
      <c r="PC52"/>
      <c r="PD52"/>
      <c r="PE52"/>
      <c r="PF52"/>
      <c r="PG52"/>
      <c r="PH52"/>
      <c r="PI52"/>
      <c r="PJ52"/>
      <c r="PK52"/>
      <c r="PL52"/>
      <c r="PM52"/>
      <c r="PN52"/>
      <c r="PO52"/>
      <c r="PP52"/>
      <c r="PQ52"/>
      <c r="PR52"/>
      <c r="PS52"/>
      <c r="PT52"/>
      <c r="PU52"/>
      <c r="PV52"/>
      <c r="PW52"/>
      <c r="PX52"/>
      <c r="PY52"/>
      <c r="PZ52"/>
      <c r="QA52"/>
      <c r="QB52"/>
      <c r="QC52"/>
      <c r="QD52"/>
      <c r="QE52"/>
      <c r="QF52"/>
      <c r="QG52"/>
      <c r="QH52"/>
      <c r="QI52"/>
      <c r="QJ52"/>
      <c r="QK52"/>
      <c r="QL52"/>
      <c r="QM52"/>
      <c r="QN52"/>
      <c r="QO52"/>
      <c r="QP52"/>
      <c r="QQ52"/>
      <c r="QR52"/>
      <c r="QS52"/>
      <c r="QT52"/>
      <c r="QU52"/>
      <c r="QV52"/>
      <c r="QW52"/>
      <c r="QX52"/>
      <c r="QY52"/>
      <c r="QZ52"/>
      <c r="RA52"/>
      <c r="RB52"/>
      <c r="RC52"/>
      <c r="RD52"/>
      <c r="RE52"/>
      <c r="RF52"/>
      <c r="RG52"/>
      <c r="RH52"/>
      <c r="RI52"/>
      <c r="RJ52"/>
      <c r="RK52"/>
      <c r="RL52"/>
      <c r="RM52"/>
      <c r="RN52"/>
      <c r="RO52"/>
      <c r="RP52"/>
      <c r="RQ52"/>
      <c r="RR52"/>
      <c r="RS52"/>
      <c r="RT52"/>
      <c r="RU52"/>
      <c r="RV52"/>
      <c r="RW52"/>
      <c r="RX52"/>
      <c r="RY52"/>
      <c r="RZ52"/>
      <c r="SA52"/>
      <c r="SB52"/>
      <c r="SC52"/>
      <c r="SD52"/>
      <c r="SE52"/>
      <c r="SF52"/>
      <c r="SG52"/>
      <c r="SH52"/>
      <c r="SI52"/>
      <c r="SJ52"/>
      <c r="SK52"/>
      <c r="SL52"/>
      <c r="SM52"/>
      <c r="SN52"/>
      <c r="SO52"/>
      <c r="SP52"/>
      <c r="SQ52"/>
      <c r="SR52"/>
      <c r="SS52"/>
      <c r="ST52"/>
      <c r="SU52"/>
      <c r="SV52"/>
      <c r="SW52"/>
      <c r="SX52"/>
      <c r="SY52"/>
      <c r="SZ52"/>
      <c r="TA52"/>
      <c r="TB52"/>
      <c r="TC52"/>
      <c r="TD52"/>
      <c r="TE52"/>
      <c r="TF52"/>
      <c r="TG52"/>
      <c r="TH52"/>
      <c r="TI52"/>
      <c r="TJ52"/>
      <c r="TK52"/>
      <c r="TL52"/>
      <c r="TM52"/>
      <c r="TN52"/>
      <c r="TO52"/>
      <c r="TP52"/>
      <c r="TQ52"/>
      <c r="TR52"/>
      <c r="TS52"/>
      <c r="TT52"/>
      <c r="TU52"/>
      <c r="TV52"/>
      <c r="TW52"/>
      <c r="TX52"/>
      <c r="TY52"/>
      <c r="TZ52"/>
      <c r="UA52"/>
      <c r="UB52"/>
      <c r="UC52"/>
      <c r="UD52"/>
      <c r="UE52"/>
      <c r="UF52"/>
      <c r="UG52"/>
      <c r="UH52"/>
      <c r="UI52"/>
      <c r="UJ52"/>
      <c r="UK52"/>
      <c r="UL52"/>
      <c r="UM52"/>
      <c r="UN52"/>
      <c r="UO52"/>
      <c r="UP52"/>
      <c r="UQ52"/>
      <c r="UR52"/>
      <c r="US52"/>
      <c r="UT52"/>
      <c r="UU52"/>
      <c r="UV52"/>
      <c r="UW52"/>
      <c r="UX52"/>
      <c r="UY52"/>
      <c r="UZ52"/>
      <c r="VA52"/>
      <c r="VB52"/>
      <c r="VC52"/>
      <c r="VD52"/>
      <c r="VE52"/>
      <c r="VF52"/>
      <c r="VG52"/>
      <c r="VH52"/>
      <c r="VI52"/>
      <c r="VJ52"/>
      <c r="VK52"/>
      <c r="VL52"/>
      <c r="VM52"/>
      <c r="VN52"/>
      <c r="VO52"/>
      <c r="VP52"/>
      <c r="VQ52"/>
      <c r="VR52"/>
      <c r="VS52"/>
      <c r="VT52"/>
      <c r="VU52"/>
      <c r="VV52"/>
      <c r="VW52"/>
      <c r="VX52"/>
      <c r="VY52"/>
      <c r="VZ52"/>
      <c r="WA52"/>
      <c r="WB52"/>
      <c r="WC52"/>
      <c r="WD52"/>
      <c r="WE52"/>
      <c r="WF52"/>
      <c r="WG52"/>
      <c r="WH52"/>
      <c r="WI52"/>
      <c r="WJ52"/>
      <c r="WK52"/>
      <c r="WL52"/>
      <c r="WM52"/>
      <c r="WN52"/>
      <c r="WO52"/>
      <c r="WP52"/>
      <c r="WQ52"/>
      <c r="WR52"/>
      <c r="WS52"/>
      <c r="WT52"/>
      <c r="WU52"/>
      <c r="WV52"/>
      <c r="WW52"/>
      <c r="WX52"/>
      <c r="WY52"/>
      <c r="WZ52"/>
      <c r="XA52"/>
      <c r="XB52"/>
      <c r="XC52"/>
      <c r="XD52"/>
      <c r="XE52"/>
      <c r="XF52"/>
      <c r="XG52"/>
      <c r="XH52"/>
      <c r="XI52"/>
      <c r="XJ52"/>
      <c r="XK52"/>
      <c r="XL52"/>
      <c r="XM52"/>
      <c r="XN52"/>
      <c r="XO52"/>
      <c r="XP52"/>
      <c r="XQ52"/>
      <c r="XR52"/>
      <c r="XS52"/>
      <c r="XT52"/>
      <c r="XU52"/>
      <c r="XV52"/>
      <c r="XW52"/>
      <c r="XX52"/>
    </row>
    <row r="53" spans="1:648" s="2" customFormat="1">
      <c r="A53"/>
      <c r="B53"/>
      <c r="D53"/>
      <c r="E53"/>
      <c r="F53"/>
      <c r="G53"/>
      <c r="H53" s="140"/>
      <c r="I53" s="121"/>
      <c r="J53" s="122"/>
      <c r="K53" s="122"/>
      <c r="L53" s="122"/>
      <c r="M53"/>
      <c r="N53"/>
      <c r="O53"/>
      <c r="P53"/>
      <c r="Q53"/>
      <c r="R53"/>
      <c r="S53"/>
      <c r="T53"/>
      <c r="U53"/>
      <c r="V53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Q53"/>
      <c r="AR53"/>
      <c r="AS53"/>
      <c r="AT53"/>
      <c r="AU53"/>
      <c r="AV53"/>
      <c r="AW53"/>
      <c r="AZ53"/>
      <c r="BA53"/>
      <c r="BB53" s="3"/>
      <c r="BE53"/>
      <c r="BF53"/>
      <c r="BG53"/>
      <c r="BH53"/>
      <c r="BI53"/>
      <c r="BJ53"/>
      <c r="BL53"/>
      <c r="BM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S53"/>
      <c r="CT53"/>
      <c r="CU53" s="3"/>
      <c r="CX53"/>
      <c r="CY53"/>
      <c r="CZ53"/>
      <c r="DA53"/>
      <c r="DB53"/>
      <c r="DC53"/>
      <c r="DD53"/>
      <c r="DE53"/>
      <c r="DF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L53"/>
      <c r="EM53"/>
      <c r="EN53" s="3"/>
      <c r="EQ53"/>
      <c r="ER53"/>
      <c r="ES53"/>
      <c r="ET53"/>
      <c r="EU53"/>
      <c r="EV53"/>
      <c r="EW53"/>
      <c r="EX53"/>
      <c r="EY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E53"/>
      <c r="GF53"/>
      <c r="GG53" s="3"/>
      <c r="GJ53"/>
      <c r="GK53"/>
      <c r="GL53"/>
      <c r="GM53"/>
      <c r="GN53"/>
      <c r="GO53"/>
      <c r="GP53"/>
      <c r="GQ53"/>
      <c r="GR53"/>
      <c r="HB53"/>
      <c r="HC53" s="4"/>
      <c r="HD53" s="122"/>
      <c r="HE53" s="122"/>
      <c r="HF53" s="122"/>
      <c r="HG53" s="122"/>
      <c r="HH53" s="122"/>
      <c r="HX53" s="5"/>
      <c r="HY53" s="5"/>
      <c r="HZ53" s="5"/>
      <c r="IA53" s="5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  <c r="OJ53"/>
      <c r="OK53"/>
      <c r="OL53"/>
      <c r="OM53"/>
      <c r="ON53"/>
      <c r="OO53"/>
      <c r="OP53"/>
      <c r="OQ53"/>
      <c r="OR53"/>
      <c r="OS53"/>
      <c r="OT53"/>
      <c r="OU53"/>
      <c r="OV53"/>
      <c r="OW53"/>
      <c r="OX53"/>
      <c r="OY53"/>
      <c r="OZ53"/>
      <c r="PA53"/>
      <c r="PB53"/>
      <c r="PC53"/>
      <c r="PD53"/>
      <c r="PE53"/>
      <c r="PF53"/>
      <c r="PG53"/>
      <c r="PH53"/>
      <c r="PI53"/>
      <c r="PJ53"/>
      <c r="PK53"/>
      <c r="PL53"/>
      <c r="PM53"/>
      <c r="PN53"/>
      <c r="PO53"/>
      <c r="PP53"/>
      <c r="PQ53"/>
      <c r="PR53"/>
      <c r="PS53"/>
      <c r="PT53"/>
      <c r="PU53"/>
      <c r="PV53"/>
      <c r="PW53"/>
      <c r="PX53"/>
      <c r="PY53"/>
      <c r="PZ53"/>
      <c r="QA53"/>
      <c r="QB53"/>
      <c r="QC53"/>
      <c r="QD53"/>
      <c r="QE53"/>
      <c r="QF53"/>
      <c r="QG53"/>
      <c r="QH53"/>
      <c r="QI53"/>
      <c r="QJ53"/>
      <c r="QK53"/>
      <c r="QL53"/>
      <c r="QM53"/>
      <c r="QN53"/>
      <c r="QO53"/>
      <c r="QP53"/>
      <c r="QQ53"/>
      <c r="QR53"/>
      <c r="QS53"/>
      <c r="QT53"/>
      <c r="QU53"/>
      <c r="QV53"/>
      <c r="QW53"/>
      <c r="QX53"/>
      <c r="QY53"/>
      <c r="QZ53"/>
      <c r="RA53"/>
      <c r="RB53"/>
      <c r="RC53"/>
      <c r="RD53"/>
      <c r="RE53"/>
      <c r="RF53"/>
      <c r="RG53"/>
      <c r="RH53"/>
      <c r="RI53"/>
      <c r="RJ53"/>
      <c r="RK53"/>
      <c r="RL53"/>
      <c r="RM53"/>
      <c r="RN53"/>
      <c r="RO53"/>
      <c r="RP53"/>
      <c r="RQ53"/>
      <c r="RR53"/>
      <c r="RS53"/>
      <c r="RT53"/>
      <c r="RU53"/>
      <c r="RV53"/>
      <c r="RW53"/>
      <c r="RX53"/>
      <c r="RY53"/>
      <c r="RZ53"/>
      <c r="SA53"/>
      <c r="SB53"/>
      <c r="SC53"/>
      <c r="SD53"/>
      <c r="SE53"/>
      <c r="SF53"/>
      <c r="SG53"/>
      <c r="SH53"/>
      <c r="SI53"/>
      <c r="SJ53"/>
      <c r="SK53"/>
      <c r="SL53"/>
      <c r="SM53"/>
      <c r="SN53"/>
      <c r="SO53"/>
      <c r="SP53"/>
      <c r="SQ53"/>
      <c r="SR53"/>
      <c r="SS53"/>
      <c r="ST53"/>
      <c r="SU53"/>
      <c r="SV53"/>
      <c r="SW53"/>
      <c r="SX53"/>
      <c r="SY53"/>
      <c r="SZ53"/>
      <c r="TA53"/>
      <c r="TB53"/>
      <c r="TC53"/>
      <c r="TD53"/>
      <c r="TE53"/>
      <c r="TF53"/>
      <c r="TG53"/>
      <c r="TH53"/>
      <c r="TI53"/>
      <c r="TJ53"/>
      <c r="TK53"/>
      <c r="TL53"/>
      <c r="TM53"/>
      <c r="TN53"/>
      <c r="TO53"/>
      <c r="TP53"/>
      <c r="TQ53"/>
      <c r="TR53"/>
      <c r="TS53"/>
      <c r="TT53"/>
      <c r="TU53"/>
      <c r="TV53"/>
      <c r="TW53"/>
      <c r="TX53"/>
      <c r="TY53"/>
      <c r="TZ53"/>
      <c r="UA53"/>
      <c r="UB53"/>
      <c r="UC53"/>
      <c r="UD53"/>
      <c r="UE53"/>
      <c r="UF53"/>
      <c r="UG53"/>
      <c r="UH53"/>
      <c r="UI53"/>
      <c r="UJ53"/>
      <c r="UK53"/>
      <c r="UL53"/>
      <c r="UM53"/>
      <c r="UN53"/>
      <c r="UO53"/>
      <c r="UP53"/>
      <c r="UQ53"/>
      <c r="UR53"/>
      <c r="US53"/>
      <c r="UT53"/>
      <c r="UU53"/>
      <c r="UV53"/>
      <c r="UW53"/>
      <c r="UX53"/>
      <c r="UY53"/>
      <c r="UZ53"/>
      <c r="VA53"/>
      <c r="VB53"/>
      <c r="VC53"/>
      <c r="VD53"/>
      <c r="VE53"/>
      <c r="VF53"/>
      <c r="VG53"/>
      <c r="VH53"/>
      <c r="VI53"/>
      <c r="VJ53"/>
      <c r="VK53"/>
      <c r="VL53"/>
      <c r="VM53"/>
      <c r="VN53"/>
      <c r="VO53"/>
      <c r="VP53"/>
      <c r="VQ53"/>
      <c r="VR53"/>
      <c r="VS53"/>
      <c r="VT53"/>
      <c r="VU53"/>
      <c r="VV53"/>
      <c r="VW53"/>
      <c r="VX53"/>
      <c r="VY53"/>
      <c r="VZ53"/>
      <c r="WA53"/>
      <c r="WB53"/>
      <c r="WC53"/>
      <c r="WD53"/>
      <c r="WE53"/>
      <c r="WF53"/>
      <c r="WG53"/>
      <c r="WH53"/>
      <c r="WI53"/>
      <c r="WJ53"/>
      <c r="WK53"/>
      <c r="WL53"/>
      <c r="WM53"/>
      <c r="WN53"/>
      <c r="WO53"/>
      <c r="WP53"/>
      <c r="WQ53"/>
      <c r="WR53"/>
      <c r="WS53"/>
      <c r="WT53"/>
      <c r="WU53"/>
      <c r="WV53"/>
      <c r="WW53"/>
      <c r="WX53"/>
      <c r="WY53"/>
      <c r="WZ53"/>
      <c r="XA53"/>
      <c r="XB53"/>
      <c r="XC53"/>
      <c r="XD53"/>
      <c r="XE53"/>
      <c r="XF53"/>
      <c r="XG53"/>
      <c r="XH53"/>
      <c r="XI53"/>
      <c r="XJ53"/>
      <c r="XK53"/>
      <c r="XL53"/>
      <c r="XM53"/>
      <c r="XN53"/>
      <c r="XO53"/>
      <c r="XP53"/>
      <c r="XQ53"/>
      <c r="XR53"/>
      <c r="XS53"/>
      <c r="XT53"/>
      <c r="XU53"/>
      <c r="XV53"/>
      <c r="XW53"/>
      <c r="XX53"/>
    </row>
    <row r="54" spans="1:648" s="2" customFormat="1">
      <c r="A54"/>
      <c r="B54"/>
      <c r="D54"/>
      <c r="E54"/>
      <c r="F54"/>
      <c r="G54"/>
      <c r="H54" s="141"/>
      <c r="I54" s="119"/>
      <c r="J54" s="120"/>
      <c r="K54" s="120"/>
      <c r="L54" s="120"/>
      <c r="M54"/>
      <c r="N54"/>
      <c r="O54"/>
      <c r="P54"/>
      <c r="Q54"/>
      <c r="R54"/>
      <c r="S54"/>
      <c r="T54"/>
      <c r="U54"/>
      <c r="V54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Q54"/>
      <c r="AR54"/>
      <c r="AS54"/>
      <c r="AT54"/>
      <c r="AU54"/>
      <c r="AV54"/>
      <c r="AW54"/>
      <c r="AZ54"/>
      <c r="BA54"/>
      <c r="BB54" s="3"/>
      <c r="BE54"/>
      <c r="BF54"/>
      <c r="BG54"/>
      <c r="BH54"/>
      <c r="BI54"/>
      <c r="BJ54"/>
      <c r="BL54"/>
      <c r="BM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S54"/>
      <c r="CT54"/>
      <c r="CU54" s="3"/>
      <c r="CX54"/>
      <c r="CY54"/>
      <c r="CZ54"/>
      <c r="DA54"/>
      <c r="DB54"/>
      <c r="DC54"/>
      <c r="DD54"/>
      <c r="DE54"/>
      <c r="DF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L54"/>
      <c r="EM54"/>
      <c r="EN54" s="3"/>
      <c r="EQ54"/>
      <c r="ER54"/>
      <c r="ES54"/>
      <c r="ET54"/>
      <c r="EU54"/>
      <c r="EV54"/>
      <c r="EW54"/>
      <c r="EX54"/>
      <c r="EY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E54"/>
      <c r="GF54"/>
      <c r="GG54" s="3"/>
      <c r="GJ54"/>
      <c r="GK54"/>
      <c r="GL54"/>
      <c r="GM54"/>
      <c r="GN54"/>
      <c r="GO54"/>
      <c r="GP54"/>
      <c r="GQ54"/>
      <c r="GR54"/>
      <c r="HB54"/>
      <c r="HC54" s="4"/>
      <c r="HD54" s="120"/>
      <c r="HE54" s="120"/>
      <c r="HF54" s="120"/>
      <c r="HG54" s="120"/>
      <c r="HH54" s="120"/>
      <c r="HX54" s="5"/>
      <c r="HY54" s="5"/>
      <c r="HZ54" s="5"/>
      <c r="IA54" s="5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  <c r="OJ54"/>
      <c r="OK54"/>
      <c r="OL54"/>
      <c r="OM54"/>
      <c r="ON54"/>
      <c r="OO54"/>
      <c r="OP54"/>
      <c r="OQ54"/>
      <c r="OR54"/>
      <c r="OS54"/>
      <c r="OT54"/>
      <c r="OU54"/>
      <c r="OV54"/>
      <c r="OW54"/>
      <c r="OX54"/>
      <c r="OY54"/>
      <c r="OZ54"/>
      <c r="PA54"/>
      <c r="PB54"/>
      <c r="PC54"/>
      <c r="PD54"/>
      <c r="PE54"/>
      <c r="PF54"/>
      <c r="PG54"/>
      <c r="PH54"/>
      <c r="PI54"/>
      <c r="PJ54"/>
      <c r="PK54"/>
      <c r="PL54"/>
      <c r="PM54"/>
      <c r="PN54"/>
      <c r="PO54"/>
      <c r="PP54"/>
      <c r="PQ54"/>
      <c r="PR54"/>
      <c r="PS54"/>
      <c r="PT54"/>
      <c r="PU54"/>
      <c r="PV54"/>
      <c r="PW54"/>
      <c r="PX54"/>
      <c r="PY54"/>
      <c r="PZ54"/>
      <c r="QA54"/>
      <c r="QB54"/>
      <c r="QC54"/>
      <c r="QD54"/>
      <c r="QE54"/>
      <c r="QF54"/>
      <c r="QG54"/>
      <c r="QH54"/>
      <c r="QI54"/>
      <c r="QJ54"/>
      <c r="QK54"/>
      <c r="QL54"/>
      <c r="QM54"/>
      <c r="QN54"/>
      <c r="QO54"/>
      <c r="QP54"/>
      <c r="QQ54"/>
      <c r="QR54"/>
      <c r="QS54"/>
      <c r="QT54"/>
      <c r="QU54"/>
      <c r="QV54"/>
      <c r="QW54"/>
      <c r="QX54"/>
      <c r="QY54"/>
      <c r="QZ54"/>
      <c r="RA54"/>
      <c r="RB54"/>
      <c r="RC54"/>
      <c r="RD54"/>
      <c r="RE54"/>
      <c r="RF54"/>
      <c r="RG54"/>
      <c r="RH54"/>
      <c r="RI54"/>
      <c r="RJ54"/>
      <c r="RK54"/>
      <c r="RL54"/>
      <c r="RM54"/>
      <c r="RN54"/>
      <c r="RO54"/>
      <c r="RP54"/>
      <c r="RQ54"/>
      <c r="RR54"/>
      <c r="RS54"/>
      <c r="RT54"/>
      <c r="RU54"/>
      <c r="RV54"/>
      <c r="RW54"/>
      <c r="RX54"/>
      <c r="RY54"/>
      <c r="RZ54"/>
      <c r="SA54"/>
      <c r="SB54"/>
      <c r="SC54"/>
      <c r="SD54"/>
      <c r="SE54"/>
      <c r="SF54"/>
      <c r="SG54"/>
      <c r="SH54"/>
      <c r="SI54"/>
      <c r="SJ54"/>
      <c r="SK54"/>
      <c r="SL54"/>
      <c r="SM54"/>
      <c r="SN54"/>
      <c r="SO54"/>
      <c r="SP54"/>
      <c r="SQ54"/>
      <c r="SR54"/>
      <c r="SS54"/>
      <c r="ST54"/>
      <c r="SU54"/>
      <c r="SV54"/>
      <c r="SW54"/>
      <c r="SX54"/>
      <c r="SY54"/>
      <c r="SZ54"/>
      <c r="TA54"/>
      <c r="TB54"/>
      <c r="TC54"/>
      <c r="TD54"/>
      <c r="TE54"/>
      <c r="TF54"/>
      <c r="TG54"/>
      <c r="TH54"/>
      <c r="TI54"/>
      <c r="TJ54"/>
      <c r="TK54"/>
      <c r="TL54"/>
      <c r="TM54"/>
      <c r="TN54"/>
      <c r="TO54"/>
      <c r="TP54"/>
      <c r="TQ54"/>
      <c r="TR54"/>
      <c r="TS54"/>
      <c r="TT54"/>
      <c r="TU54"/>
      <c r="TV54"/>
      <c r="TW54"/>
      <c r="TX54"/>
      <c r="TY54"/>
      <c r="TZ54"/>
      <c r="UA54"/>
      <c r="UB54"/>
      <c r="UC54"/>
      <c r="UD54"/>
      <c r="UE54"/>
      <c r="UF54"/>
      <c r="UG54"/>
      <c r="UH54"/>
      <c r="UI54"/>
      <c r="UJ54"/>
      <c r="UK54"/>
      <c r="UL54"/>
      <c r="UM54"/>
      <c r="UN54"/>
      <c r="UO54"/>
      <c r="UP54"/>
      <c r="UQ54"/>
      <c r="UR54"/>
      <c r="US54"/>
      <c r="UT54"/>
      <c r="UU54"/>
      <c r="UV54"/>
      <c r="UW54"/>
      <c r="UX54"/>
      <c r="UY54"/>
      <c r="UZ54"/>
      <c r="VA54"/>
      <c r="VB54"/>
      <c r="VC54"/>
      <c r="VD54"/>
      <c r="VE54"/>
      <c r="VF54"/>
      <c r="VG54"/>
      <c r="VH54"/>
      <c r="VI54"/>
      <c r="VJ54"/>
      <c r="VK54"/>
      <c r="VL54"/>
      <c r="VM54"/>
      <c r="VN54"/>
      <c r="VO54"/>
      <c r="VP54"/>
      <c r="VQ54"/>
      <c r="VR54"/>
      <c r="VS54"/>
      <c r="VT54"/>
      <c r="VU54"/>
      <c r="VV54"/>
      <c r="VW54"/>
      <c r="VX54"/>
      <c r="VY54"/>
      <c r="VZ54"/>
      <c r="WA54"/>
      <c r="WB54"/>
      <c r="WC54"/>
      <c r="WD54"/>
      <c r="WE54"/>
      <c r="WF54"/>
      <c r="WG54"/>
      <c r="WH54"/>
      <c r="WI54"/>
      <c r="WJ54"/>
      <c r="WK54"/>
      <c r="WL54"/>
      <c r="WM54"/>
      <c r="WN54"/>
      <c r="WO54"/>
      <c r="WP54"/>
      <c r="WQ54"/>
      <c r="WR54"/>
      <c r="WS54"/>
      <c r="WT54"/>
      <c r="WU54"/>
      <c r="WV54"/>
      <c r="WW54"/>
      <c r="WX54"/>
      <c r="WY54"/>
      <c r="WZ54"/>
      <c r="XA54"/>
      <c r="XB54"/>
      <c r="XC54"/>
      <c r="XD54"/>
      <c r="XE54"/>
      <c r="XF54"/>
      <c r="XG54"/>
      <c r="XH54"/>
      <c r="XI54"/>
      <c r="XJ54"/>
      <c r="XK54"/>
      <c r="XL54"/>
      <c r="XM54"/>
      <c r="XN54"/>
      <c r="XO54"/>
      <c r="XP54"/>
      <c r="XQ54"/>
      <c r="XR54"/>
      <c r="XS54"/>
      <c r="XT54"/>
      <c r="XU54"/>
      <c r="XV54"/>
      <c r="XW54"/>
      <c r="XX54"/>
    </row>
    <row r="55" spans="1:648" s="2" customFormat="1">
      <c r="A55"/>
      <c r="B55"/>
      <c r="D55"/>
      <c r="E55"/>
      <c r="F55"/>
      <c r="G55"/>
      <c r="H55" s="140"/>
      <c r="I55" s="121"/>
      <c r="J55" s="122"/>
      <c r="K55" s="122"/>
      <c r="L55" s="122"/>
      <c r="M55"/>
      <c r="N55"/>
      <c r="O55"/>
      <c r="P55"/>
      <c r="Q55"/>
      <c r="R55"/>
      <c r="S55"/>
      <c r="T55"/>
      <c r="U55"/>
      <c r="V5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Q55"/>
      <c r="AR55"/>
      <c r="AS55"/>
      <c r="AT55"/>
      <c r="AU55"/>
      <c r="AV55"/>
      <c r="AW55"/>
      <c r="AZ55"/>
      <c r="BA55"/>
      <c r="BB55" s="3"/>
      <c r="BE55"/>
      <c r="BF55"/>
      <c r="BG55"/>
      <c r="BH55"/>
      <c r="BI55"/>
      <c r="BJ55"/>
      <c r="BL55"/>
      <c r="BM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S55"/>
      <c r="CT55"/>
      <c r="CU55" s="3"/>
      <c r="CX55"/>
      <c r="CY55"/>
      <c r="CZ55"/>
      <c r="DA55"/>
      <c r="DB55"/>
      <c r="DC55"/>
      <c r="DD55"/>
      <c r="DE55"/>
      <c r="DF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L55"/>
      <c r="EM55"/>
      <c r="EN55" s="3"/>
      <c r="EQ55"/>
      <c r="ER55"/>
      <c r="ES55"/>
      <c r="ET55"/>
      <c r="EU55"/>
      <c r="EV55"/>
      <c r="EW55"/>
      <c r="EX55"/>
      <c r="EY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E55"/>
      <c r="GF55"/>
      <c r="GG55" s="3"/>
      <c r="GJ55"/>
      <c r="GK55"/>
      <c r="GL55"/>
      <c r="GM55"/>
      <c r="GN55"/>
      <c r="GO55"/>
      <c r="GP55"/>
      <c r="GQ55"/>
      <c r="GR55"/>
      <c r="HB55"/>
      <c r="HC55" s="4"/>
      <c r="HD55" s="122"/>
      <c r="HE55" s="122"/>
      <c r="HF55" s="122"/>
      <c r="HG55" s="122"/>
      <c r="HH55" s="122"/>
      <c r="HX55" s="5"/>
      <c r="HY55" s="5"/>
      <c r="HZ55" s="5"/>
      <c r="IA55" s="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  <c r="OJ55"/>
      <c r="OK55"/>
      <c r="OL55"/>
      <c r="OM55"/>
      <c r="ON55"/>
      <c r="OO55"/>
      <c r="OP55"/>
      <c r="OQ55"/>
      <c r="OR55"/>
      <c r="OS55"/>
      <c r="OT55"/>
      <c r="OU55"/>
      <c r="OV55"/>
      <c r="OW55"/>
      <c r="OX55"/>
      <c r="OY55"/>
      <c r="OZ55"/>
      <c r="PA55"/>
      <c r="PB55"/>
      <c r="PC55"/>
      <c r="PD55"/>
      <c r="PE55"/>
      <c r="PF55"/>
      <c r="PG55"/>
      <c r="PH55"/>
      <c r="PI55"/>
      <c r="PJ55"/>
      <c r="PK55"/>
      <c r="PL55"/>
      <c r="PM55"/>
      <c r="PN55"/>
      <c r="PO55"/>
      <c r="PP55"/>
      <c r="PQ55"/>
      <c r="PR55"/>
      <c r="PS55"/>
      <c r="PT55"/>
      <c r="PU55"/>
      <c r="PV55"/>
      <c r="PW55"/>
      <c r="PX55"/>
      <c r="PY55"/>
      <c r="PZ55"/>
      <c r="QA55"/>
      <c r="QB55"/>
      <c r="QC55"/>
      <c r="QD55"/>
      <c r="QE55"/>
      <c r="QF55"/>
      <c r="QG55"/>
      <c r="QH55"/>
      <c r="QI55"/>
      <c r="QJ55"/>
      <c r="QK55"/>
      <c r="QL55"/>
      <c r="QM55"/>
      <c r="QN55"/>
      <c r="QO55"/>
      <c r="QP55"/>
      <c r="QQ55"/>
      <c r="QR55"/>
      <c r="QS55"/>
      <c r="QT55"/>
      <c r="QU55"/>
      <c r="QV55"/>
      <c r="QW55"/>
      <c r="QX55"/>
      <c r="QY55"/>
      <c r="QZ55"/>
      <c r="RA55"/>
      <c r="RB55"/>
      <c r="RC55"/>
      <c r="RD55"/>
      <c r="RE55"/>
      <c r="RF55"/>
      <c r="RG55"/>
      <c r="RH55"/>
      <c r="RI55"/>
      <c r="RJ55"/>
      <c r="RK55"/>
      <c r="RL55"/>
      <c r="RM55"/>
      <c r="RN55"/>
      <c r="RO55"/>
      <c r="RP55"/>
      <c r="RQ55"/>
      <c r="RR55"/>
      <c r="RS55"/>
      <c r="RT55"/>
      <c r="RU55"/>
      <c r="RV55"/>
      <c r="RW55"/>
      <c r="RX55"/>
      <c r="RY55"/>
      <c r="RZ55"/>
      <c r="SA55"/>
      <c r="SB55"/>
      <c r="SC55"/>
      <c r="SD55"/>
      <c r="SE55"/>
      <c r="SF55"/>
      <c r="SG55"/>
      <c r="SH55"/>
      <c r="SI55"/>
      <c r="SJ55"/>
      <c r="SK55"/>
      <c r="SL55"/>
      <c r="SM55"/>
      <c r="SN55"/>
      <c r="SO55"/>
      <c r="SP55"/>
      <c r="SQ55"/>
      <c r="SR55"/>
      <c r="SS55"/>
      <c r="ST55"/>
      <c r="SU55"/>
      <c r="SV55"/>
      <c r="SW55"/>
      <c r="SX55"/>
      <c r="SY55"/>
      <c r="SZ55"/>
      <c r="TA55"/>
      <c r="TB55"/>
      <c r="TC55"/>
      <c r="TD55"/>
      <c r="TE55"/>
      <c r="TF55"/>
      <c r="TG55"/>
      <c r="TH55"/>
      <c r="TI55"/>
      <c r="TJ55"/>
      <c r="TK55"/>
      <c r="TL55"/>
      <c r="TM55"/>
      <c r="TN55"/>
      <c r="TO55"/>
      <c r="TP55"/>
      <c r="TQ55"/>
      <c r="TR55"/>
      <c r="TS55"/>
      <c r="TT55"/>
      <c r="TU55"/>
      <c r="TV55"/>
      <c r="TW55"/>
      <c r="TX55"/>
      <c r="TY55"/>
      <c r="TZ55"/>
      <c r="UA55"/>
      <c r="UB55"/>
      <c r="UC55"/>
      <c r="UD55"/>
      <c r="UE55"/>
      <c r="UF55"/>
      <c r="UG55"/>
      <c r="UH55"/>
      <c r="UI55"/>
      <c r="UJ55"/>
      <c r="UK55"/>
      <c r="UL55"/>
      <c r="UM55"/>
      <c r="UN55"/>
      <c r="UO55"/>
      <c r="UP55"/>
      <c r="UQ55"/>
      <c r="UR55"/>
      <c r="US55"/>
      <c r="UT55"/>
      <c r="UU55"/>
      <c r="UV55"/>
      <c r="UW55"/>
      <c r="UX55"/>
      <c r="UY55"/>
      <c r="UZ55"/>
      <c r="VA55"/>
      <c r="VB55"/>
      <c r="VC55"/>
      <c r="VD55"/>
      <c r="VE55"/>
      <c r="VF55"/>
      <c r="VG55"/>
      <c r="VH55"/>
      <c r="VI55"/>
      <c r="VJ55"/>
      <c r="VK55"/>
      <c r="VL55"/>
      <c r="VM55"/>
      <c r="VN55"/>
      <c r="VO55"/>
      <c r="VP55"/>
      <c r="VQ55"/>
      <c r="VR55"/>
      <c r="VS55"/>
      <c r="VT55"/>
      <c r="VU55"/>
      <c r="VV55"/>
      <c r="VW55"/>
      <c r="VX55"/>
      <c r="VY55"/>
      <c r="VZ55"/>
      <c r="WA55"/>
      <c r="WB55"/>
      <c r="WC55"/>
      <c r="WD55"/>
      <c r="WE55"/>
      <c r="WF55"/>
      <c r="WG55"/>
      <c r="WH55"/>
      <c r="WI55"/>
      <c r="WJ55"/>
      <c r="WK55"/>
      <c r="WL55"/>
      <c r="WM55"/>
      <c r="WN55"/>
      <c r="WO55"/>
      <c r="WP55"/>
      <c r="WQ55"/>
      <c r="WR55"/>
      <c r="WS55"/>
      <c r="WT55"/>
      <c r="WU55"/>
      <c r="WV55"/>
      <c r="WW55"/>
      <c r="WX55"/>
      <c r="WY55"/>
      <c r="WZ55"/>
      <c r="XA55"/>
      <c r="XB55"/>
      <c r="XC55"/>
      <c r="XD55"/>
      <c r="XE55"/>
      <c r="XF55"/>
      <c r="XG55"/>
      <c r="XH55"/>
      <c r="XI55"/>
      <c r="XJ55"/>
      <c r="XK55"/>
      <c r="XL55"/>
      <c r="XM55"/>
      <c r="XN55"/>
      <c r="XO55"/>
      <c r="XP55"/>
      <c r="XQ55"/>
      <c r="XR55"/>
      <c r="XS55"/>
      <c r="XT55"/>
      <c r="XU55"/>
      <c r="XV55"/>
      <c r="XW55"/>
      <c r="XX55"/>
    </row>
    <row r="56" spans="1:648" s="2" customFormat="1">
      <c r="A56"/>
      <c r="B56"/>
      <c r="D56"/>
      <c r="E56"/>
      <c r="F56"/>
      <c r="G56"/>
      <c r="H56" s="141"/>
      <c r="I56" s="119"/>
      <c r="J56" s="120"/>
      <c r="K56" s="120"/>
      <c r="L56" s="120"/>
      <c r="M56"/>
      <c r="N56"/>
      <c r="O56"/>
      <c r="P56"/>
      <c r="Q56"/>
      <c r="R56"/>
      <c r="S56"/>
      <c r="T56"/>
      <c r="U56"/>
      <c r="V56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  <c r="AM56"/>
      <c r="AN56"/>
      <c r="AO56"/>
      <c r="AQ56"/>
      <c r="AR56"/>
      <c r="AS56"/>
      <c r="AT56"/>
      <c r="AU56"/>
      <c r="AV56"/>
      <c r="AW56"/>
      <c r="AZ56"/>
      <c r="BA56"/>
      <c r="BB56" s="3"/>
      <c r="BE56"/>
      <c r="BF56"/>
      <c r="BG56"/>
      <c r="BH56"/>
      <c r="BI56"/>
      <c r="BJ56"/>
      <c r="BL56"/>
      <c r="BM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S56"/>
      <c r="CT56"/>
      <c r="CU56" s="3"/>
      <c r="CX56"/>
      <c r="CY56"/>
      <c r="CZ56"/>
      <c r="DA56"/>
      <c r="DB56"/>
      <c r="DC56"/>
      <c r="DD56"/>
      <c r="DE56"/>
      <c r="DF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L56"/>
      <c r="EM56"/>
      <c r="EN56" s="3"/>
      <c r="EQ56"/>
      <c r="ER56"/>
      <c r="ES56"/>
      <c r="ET56"/>
      <c r="EU56"/>
      <c r="EV56"/>
      <c r="EW56"/>
      <c r="EX56"/>
      <c r="EY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E56"/>
      <c r="GF56"/>
      <c r="GG56" s="3"/>
      <c r="GJ56"/>
      <c r="GK56"/>
      <c r="GL56"/>
      <c r="GM56"/>
      <c r="GN56"/>
      <c r="GO56"/>
      <c r="GP56"/>
      <c r="GQ56"/>
      <c r="GR56"/>
      <c r="HB56"/>
      <c r="HC56" s="4"/>
      <c r="HD56" s="120"/>
      <c r="HE56" s="120"/>
      <c r="HF56" s="120"/>
      <c r="HG56" s="120"/>
      <c r="HH56" s="120"/>
      <c r="HX56" s="5"/>
      <c r="HY56" s="5"/>
      <c r="HZ56" s="5"/>
      <c r="IA56" s="5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  <c r="OJ56"/>
      <c r="OK56"/>
      <c r="OL56"/>
      <c r="OM56"/>
      <c r="ON56"/>
      <c r="OO56"/>
      <c r="OP56"/>
      <c r="OQ56"/>
      <c r="OR56"/>
      <c r="OS56"/>
      <c r="OT56"/>
      <c r="OU56"/>
      <c r="OV56"/>
      <c r="OW56"/>
      <c r="OX56"/>
      <c r="OY56"/>
      <c r="OZ56"/>
      <c r="PA56"/>
      <c r="PB56"/>
      <c r="PC56"/>
      <c r="PD56"/>
      <c r="PE56"/>
      <c r="PF56"/>
      <c r="PG56"/>
      <c r="PH56"/>
      <c r="PI56"/>
      <c r="PJ56"/>
      <c r="PK56"/>
      <c r="PL56"/>
      <c r="PM56"/>
      <c r="PN56"/>
      <c r="PO56"/>
      <c r="PP56"/>
      <c r="PQ56"/>
      <c r="PR56"/>
      <c r="PS56"/>
      <c r="PT56"/>
      <c r="PU56"/>
      <c r="PV56"/>
      <c r="PW56"/>
      <c r="PX56"/>
      <c r="PY56"/>
      <c r="PZ56"/>
      <c r="QA56"/>
      <c r="QB56"/>
      <c r="QC56"/>
      <c r="QD56"/>
      <c r="QE56"/>
      <c r="QF56"/>
      <c r="QG56"/>
      <c r="QH56"/>
      <c r="QI56"/>
      <c r="QJ56"/>
      <c r="QK56"/>
      <c r="QL56"/>
      <c r="QM56"/>
      <c r="QN56"/>
      <c r="QO56"/>
      <c r="QP56"/>
      <c r="QQ56"/>
      <c r="QR56"/>
      <c r="QS56"/>
      <c r="QT56"/>
      <c r="QU56"/>
      <c r="QV56"/>
      <c r="QW56"/>
      <c r="QX56"/>
      <c r="QY56"/>
      <c r="QZ56"/>
      <c r="RA56"/>
      <c r="RB56"/>
      <c r="RC56"/>
      <c r="RD56"/>
      <c r="RE56"/>
      <c r="RF56"/>
      <c r="RG56"/>
      <c r="RH56"/>
      <c r="RI56"/>
      <c r="RJ56"/>
      <c r="RK56"/>
      <c r="RL56"/>
      <c r="RM56"/>
      <c r="RN56"/>
      <c r="RO56"/>
      <c r="RP56"/>
      <c r="RQ56"/>
      <c r="RR56"/>
      <c r="RS56"/>
      <c r="RT56"/>
      <c r="RU56"/>
      <c r="RV56"/>
      <c r="RW56"/>
      <c r="RX56"/>
      <c r="RY56"/>
      <c r="RZ56"/>
      <c r="SA56"/>
      <c r="SB56"/>
      <c r="SC56"/>
      <c r="SD56"/>
      <c r="SE56"/>
      <c r="SF56"/>
      <c r="SG56"/>
      <c r="SH56"/>
      <c r="SI56"/>
      <c r="SJ56"/>
      <c r="SK56"/>
      <c r="SL56"/>
      <c r="SM56"/>
      <c r="SN56"/>
      <c r="SO56"/>
      <c r="SP56"/>
      <c r="SQ56"/>
      <c r="SR56"/>
      <c r="SS56"/>
      <c r="ST56"/>
      <c r="SU56"/>
      <c r="SV56"/>
      <c r="SW56"/>
      <c r="SX56"/>
      <c r="SY56"/>
      <c r="SZ56"/>
      <c r="TA56"/>
      <c r="TB56"/>
      <c r="TC56"/>
      <c r="TD56"/>
      <c r="TE56"/>
      <c r="TF56"/>
      <c r="TG56"/>
      <c r="TH56"/>
      <c r="TI56"/>
      <c r="TJ56"/>
      <c r="TK56"/>
      <c r="TL56"/>
      <c r="TM56"/>
      <c r="TN56"/>
      <c r="TO56"/>
      <c r="TP56"/>
      <c r="TQ56"/>
      <c r="TR56"/>
      <c r="TS56"/>
      <c r="TT56"/>
      <c r="TU56"/>
      <c r="TV56"/>
      <c r="TW56"/>
      <c r="TX56"/>
      <c r="TY56"/>
      <c r="TZ56"/>
      <c r="UA56"/>
      <c r="UB56"/>
      <c r="UC56"/>
      <c r="UD56"/>
      <c r="UE56"/>
      <c r="UF56"/>
      <c r="UG56"/>
      <c r="UH56"/>
      <c r="UI56"/>
      <c r="UJ56"/>
      <c r="UK56"/>
      <c r="UL56"/>
      <c r="UM56"/>
      <c r="UN56"/>
      <c r="UO56"/>
      <c r="UP56"/>
      <c r="UQ56"/>
      <c r="UR56"/>
      <c r="US56"/>
      <c r="UT56"/>
      <c r="UU56"/>
      <c r="UV56"/>
      <c r="UW56"/>
      <c r="UX56"/>
      <c r="UY56"/>
      <c r="UZ56"/>
      <c r="VA56"/>
      <c r="VB56"/>
      <c r="VC56"/>
      <c r="VD56"/>
      <c r="VE56"/>
      <c r="VF56"/>
      <c r="VG56"/>
      <c r="VH56"/>
      <c r="VI56"/>
      <c r="VJ56"/>
      <c r="VK56"/>
      <c r="VL56"/>
      <c r="VM56"/>
      <c r="VN56"/>
      <c r="VO56"/>
      <c r="VP56"/>
      <c r="VQ56"/>
      <c r="VR56"/>
      <c r="VS56"/>
      <c r="VT56"/>
      <c r="VU56"/>
      <c r="VV56"/>
      <c r="VW56"/>
      <c r="VX56"/>
      <c r="VY56"/>
      <c r="VZ56"/>
      <c r="WA56"/>
      <c r="WB56"/>
      <c r="WC56"/>
      <c r="WD56"/>
      <c r="WE56"/>
      <c r="WF56"/>
      <c r="WG56"/>
      <c r="WH56"/>
      <c r="WI56"/>
      <c r="WJ56"/>
      <c r="WK56"/>
      <c r="WL56"/>
      <c r="WM56"/>
      <c r="WN56"/>
      <c r="WO56"/>
      <c r="WP56"/>
      <c r="WQ56"/>
      <c r="WR56"/>
      <c r="WS56"/>
      <c r="WT56"/>
      <c r="WU56"/>
      <c r="WV56"/>
      <c r="WW56"/>
      <c r="WX56"/>
      <c r="WY56"/>
      <c r="WZ56"/>
      <c r="XA56"/>
      <c r="XB56"/>
      <c r="XC56"/>
      <c r="XD56"/>
      <c r="XE56"/>
      <c r="XF56"/>
      <c r="XG56"/>
      <c r="XH56"/>
      <c r="XI56"/>
      <c r="XJ56"/>
      <c r="XK56"/>
      <c r="XL56"/>
      <c r="XM56"/>
      <c r="XN56"/>
      <c r="XO56"/>
      <c r="XP56"/>
      <c r="XQ56"/>
      <c r="XR56"/>
      <c r="XS56"/>
      <c r="XT56"/>
      <c r="XU56"/>
      <c r="XV56"/>
      <c r="XW56"/>
      <c r="XX56"/>
    </row>
    <row r="57" spans="1:648" s="2" customFormat="1">
      <c r="A57"/>
      <c r="B57"/>
      <c r="D57"/>
      <c r="E57"/>
      <c r="F57"/>
      <c r="G57"/>
      <c r="H57" s="140"/>
      <c r="I57" s="121"/>
      <c r="J57" s="122"/>
      <c r="K57" s="122"/>
      <c r="L57" s="122"/>
      <c r="M57"/>
      <c r="N57"/>
      <c r="O57"/>
      <c r="P57"/>
      <c r="Q57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Q57"/>
      <c r="AR57"/>
      <c r="AS57"/>
      <c r="AT57"/>
      <c r="AU57"/>
      <c r="AV57"/>
      <c r="AW57"/>
      <c r="AZ57"/>
      <c r="BA57"/>
      <c r="BB57" s="3"/>
      <c r="BE57"/>
      <c r="BF57"/>
      <c r="BG57"/>
      <c r="BH57"/>
      <c r="BI57"/>
      <c r="BJ57"/>
      <c r="BL57"/>
      <c r="BM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S57"/>
      <c r="CT57"/>
      <c r="CU57" s="3"/>
      <c r="CX57"/>
      <c r="CY57"/>
      <c r="CZ57"/>
      <c r="DA57"/>
      <c r="DB57"/>
      <c r="DC57"/>
      <c r="DD57"/>
      <c r="DE57"/>
      <c r="DF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L57"/>
      <c r="EM57"/>
      <c r="EN57" s="3"/>
      <c r="EQ57"/>
      <c r="ER57"/>
      <c r="ES57"/>
      <c r="ET57"/>
      <c r="EU57"/>
      <c r="EV57"/>
      <c r="EW57"/>
      <c r="EX57"/>
      <c r="EY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E57"/>
      <c r="GF57"/>
      <c r="GG57" s="3"/>
      <c r="GJ57"/>
      <c r="GK57"/>
      <c r="GL57"/>
      <c r="GM57"/>
      <c r="GN57"/>
      <c r="GO57"/>
      <c r="GP57"/>
      <c r="GQ57"/>
      <c r="GR57"/>
      <c r="HB57"/>
      <c r="HC57" s="4"/>
      <c r="HD57" s="122"/>
      <c r="HE57" s="122"/>
      <c r="HF57" s="122"/>
      <c r="HG57" s="122"/>
      <c r="HH57" s="122"/>
      <c r="HX57" s="5"/>
      <c r="HY57" s="5"/>
      <c r="HZ57" s="5"/>
      <c r="IA57" s="5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  <c r="OJ57"/>
      <c r="OK57"/>
      <c r="OL57"/>
      <c r="OM57"/>
      <c r="ON57"/>
      <c r="OO57"/>
      <c r="OP57"/>
      <c r="OQ57"/>
      <c r="OR57"/>
      <c r="OS57"/>
      <c r="OT57"/>
      <c r="OU57"/>
      <c r="OV57"/>
      <c r="OW57"/>
      <c r="OX57"/>
      <c r="OY57"/>
      <c r="OZ57"/>
      <c r="PA57"/>
      <c r="PB57"/>
      <c r="PC57"/>
      <c r="PD57"/>
      <c r="PE57"/>
      <c r="PF57"/>
      <c r="PG57"/>
      <c r="PH57"/>
      <c r="PI57"/>
      <c r="PJ57"/>
      <c r="PK57"/>
      <c r="PL57"/>
      <c r="PM57"/>
      <c r="PN57"/>
      <c r="PO57"/>
      <c r="PP57"/>
      <c r="PQ57"/>
      <c r="PR57"/>
      <c r="PS57"/>
      <c r="PT57"/>
      <c r="PU57"/>
      <c r="PV57"/>
      <c r="PW57"/>
      <c r="PX57"/>
      <c r="PY57"/>
      <c r="PZ57"/>
      <c r="QA57"/>
      <c r="QB57"/>
      <c r="QC57"/>
      <c r="QD57"/>
      <c r="QE57"/>
      <c r="QF57"/>
      <c r="QG57"/>
      <c r="QH57"/>
      <c r="QI57"/>
      <c r="QJ57"/>
      <c r="QK57"/>
      <c r="QL57"/>
      <c r="QM57"/>
      <c r="QN57"/>
      <c r="QO57"/>
      <c r="QP57"/>
      <c r="QQ57"/>
      <c r="QR57"/>
      <c r="QS57"/>
      <c r="QT57"/>
      <c r="QU57"/>
      <c r="QV57"/>
      <c r="QW57"/>
      <c r="QX57"/>
      <c r="QY57"/>
      <c r="QZ57"/>
      <c r="RA57"/>
      <c r="RB57"/>
      <c r="RC57"/>
      <c r="RD57"/>
      <c r="RE57"/>
      <c r="RF57"/>
      <c r="RG57"/>
      <c r="RH57"/>
      <c r="RI57"/>
      <c r="RJ57"/>
      <c r="RK57"/>
      <c r="RL57"/>
      <c r="RM57"/>
      <c r="RN57"/>
      <c r="RO57"/>
      <c r="RP57"/>
      <c r="RQ57"/>
      <c r="RR57"/>
      <c r="RS57"/>
      <c r="RT57"/>
      <c r="RU57"/>
      <c r="RV57"/>
      <c r="RW57"/>
      <c r="RX57"/>
      <c r="RY57"/>
      <c r="RZ57"/>
      <c r="SA57"/>
      <c r="SB57"/>
      <c r="SC57"/>
      <c r="SD57"/>
      <c r="SE57"/>
      <c r="SF57"/>
      <c r="SG57"/>
      <c r="SH57"/>
      <c r="SI57"/>
      <c r="SJ57"/>
      <c r="SK57"/>
      <c r="SL57"/>
      <c r="SM57"/>
      <c r="SN57"/>
      <c r="SO57"/>
      <c r="SP57"/>
      <c r="SQ57"/>
      <c r="SR57"/>
      <c r="SS57"/>
      <c r="ST57"/>
      <c r="SU57"/>
      <c r="SV57"/>
      <c r="SW57"/>
      <c r="SX57"/>
      <c r="SY57"/>
      <c r="SZ57"/>
      <c r="TA57"/>
      <c r="TB57"/>
      <c r="TC57"/>
      <c r="TD57"/>
      <c r="TE57"/>
      <c r="TF57"/>
      <c r="TG57"/>
      <c r="TH57"/>
      <c r="TI57"/>
      <c r="TJ57"/>
      <c r="TK57"/>
      <c r="TL57"/>
      <c r="TM57"/>
      <c r="TN57"/>
      <c r="TO57"/>
      <c r="TP57"/>
      <c r="TQ57"/>
      <c r="TR57"/>
      <c r="TS57"/>
      <c r="TT57"/>
      <c r="TU57"/>
      <c r="TV57"/>
      <c r="TW57"/>
      <c r="TX57"/>
      <c r="TY57"/>
      <c r="TZ57"/>
      <c r="UA57"/>
      <c r="UB57"/>
      <c r="UC57"/>
      <c r="UD57"/>
      <c r="UE57"/>
      <c r="UF57"/>
      <c r="UG57"/>
      <c r="UH57"/>
      <c r="UI57"/>
      <c r="UJ57"/>
      <c r="UK57"/>
      <c r="UL57"/>
      <c r="UM57"/>
      <c r="UN57"/>
      <c r="UO57"/>
      <c r="UP57"/>
      <c r="UQ57"/>
      <c r="UR57"/>
      <c r="US57"/>
      <c r="UT57"/>
      <c r="UU57"/>
      <c r="UV57"/>
      <c r="UW57"/>
      <c r="UX57"/>
      <c r="UY57"/>
      <c r="UZ57"/>
      <c r="VA57"/>
      <c r="VB57"/>
      <c r="VC57"/>
      <c r="VD57"/>
      <c r="VE57"/>
      <c r="VF57"/>
      <c r="VG57"/>
      <c r="VH57"/>
      <c r="VI57"/>
      <c r="VJ57"/>
      <c r="VK57"/>
      <c r="VL57"/>
      <c r="VM57"/>
      <c r="VN57"/>
      <c r="VO57"/>
      <c r="VP57"/>
      <c r="VQ57"/>
      <c r="VR57"/>
      <c r="VS57"/>
      <c r="VT57"/>
      <c r="VU57"/>
      <c r="VV57"/>
      <c r="VW57"/>
      <c r="VX57"/>
      <c r="VY57"/>
      <c r="VZ57"/>
      <c r="WA57"/>
      <c r="WB57"/>
      <c r="WC57"/>
      <c r="WD57"/>
      <c r="WE57"/>
      <c r="WF57"/>
      <c r="WG57"/>
      <c r="WH57"/>
      <c r="WI57"/>
      <c r="WJ57"/>
      <c r="WK57"/>
      <c r="WL57"/>
      <c r="WM57"/>
      <c r="WN57"/>
      <c r="WO57"/>
      <c r="WP57"/>
      <c r="WQ57"/>
      <c r="WR57"/>
      <c r="WS57"/>
      <c r="WT57"/>
      <c r="WU57"/>
      <c r="WV57"/>
      <c r="WW57"/>
      <c r="WX57"/>
      <c r="WY57"/>
      <c r="WZ57"/>
      <c r="XA57"/>
      <c r="XB57"/>
      <c r="XC57"/>
      <c r="XD57"/>
      <c r="XE57"/>
      <c r="XF57"/>
      <c r="XG57"/>
      <c r="XH57"/>
      <c r="XI57"/>
      <c r="XJ57"/>
      <c r="XK57"/>
      <c r="XL57"/>
      <c r="XM57"/>
      <c r="XN57"/>
      <c r="XO57"/>
      <c r="XP57"/>
      <c r="XQ57"/>
      <c r="XR57"/>
      <c r="XS57"/>
      <c r="XT57"/>
      <c r="XU57"/>
      <c r="XV57"/>
      <c r="XW57"/>
      <c r="XX57"/>
    </row>
  </sheetData>
  <sheetProtection algorithmName="SHA-512" hashValue="8IijQU42nGJ8Ybb2VPsdLE4T5Qqn++X5WWLn+A52rAQSI0G8GrIjXVPri9DAuZMfObKDBG+r/BND7DHiK53fHQ==" saltValue="VBSUFt5QAZ6kSru4Pq0CQQ==" spinCount="100000" sheet="1" objects="1" selectLockedCells="1" selectUnlockedCells="1"/>
  <mergeCells count="121">
    <mergeCell ref="A6:A8"/>
    <mergeCell ref="HN12:HW12"/>
    <mergeCell ref="HN6:HW6"/>
    <mergeCell ref="HY6:IC6"/>
    <mergeCell ref="B7:B8"/>
    <mergeCell ref="C7:C8"/>
    <mergeCell ref="D7:D8"/>
    <mergeCell ref="E7:E8"/>
    <mergeCell ref="F7:F8"/>
    <mergeCell ref="G7:G8"/>
    <mergeCell ref="H7:H8"/>
    <mergeCell ref="I7:I8"/>
    <mergeCell ref="CU6:DP6"/>
    <mergeCell ref="DR6:EL6"/>
    <mergeCell ref="EN6:FI6"/>
    <mergeCell ref="FK6:GE6"/>
    <mergeCell ref="GG6:HB6"/>
    <mergeCell ref="HD6:HL6"/>
    <mergeCell ref="B6:C6"/>
    <mergeCell ref="D6:I6"/>
    <mergeCell ref="J6:AD6"/>
    <mergeCell ref="AF6:AZ6"/>
    <mergeCell ref="BB6:BW6"/>
    <mergeCell ref="BY6:CS6"/>
    <mergeCell ref="Y7:AB7"/>
    <mergeCell ref="AC7:AC8"/>
    <mergeCell ref="AD7:AD8"/>
    <mergeCell ref="AF7:AH7"/>
    <mergeCell ref="AJ7:AS7"/>
    <mergeCell ref="AT7:AT8"/>
    <mergeCell ref="J7:J8"/>
    <mergeCell ref="K7:K8"/>
    <mergeCell ref="L7:L8"/>
    <mergeCell ref="M7:P7"/>
    <mergeCell ref="Q7:T7"/>
    <mergeCell ref="U7:X7"/>
    <mergeCell ref="BE7:BN7"/>
    <mergeCell ref="BO7:BO8"/>
    <mergeCell ref="BP7:BQ7"/>
    <mergeCell ref="BR7:BS7"/>
    <mergeCell ref="BT7:BT8"/>
    <mergeCell ref="BU7:BU8"/>
    <mergeCell ref="AU7:AU8"/>
    <mergeCell ref="AV7:AW7"/>
    <mergeCell ref="AX7:AY7"/>
    <mergeCell ref="AZ7:AZ8"/>
    <mergeCell ref="BB7:BB8"/>
    <mergeCell ref="BC7:BD7"/>
    <mergeCell ref="CO7:CP7"/>
    <mergeCell ref="CQ7:CR7"/>
    <mergeCell ref="CS7:CS8"/>
    <mergeCell ref="CU7:CU8"/>
    <mergeCell ref="CV7:CW7"/>
    <mergeCell ref="CX7:DG7"/>
    <mergeCell ref="BV7:BV8"/>
    <mergeCell ref="BW7:BW8"/>
    <mergeCell ref="BY7:CA7"/>
    <mergeCell ref="CC7:CL7"/>
    <mergeCell ref="CM7:CM8"/>
    <mergeCell ref="CN7:CN8"/>
    <mergeCell ref="DP7:DP8"/>
    <mergeCell ref="DR7:DT7"/>
    <mergeCell ref="DV7:EE7"/>
    <mergeCell ref="EF7:EF8"/>
    <mergeCell ref="EG7:EG8"/>
    <mergeCell ref="EH7:EI7"/>
    <mergeCell ref="DH7:DH8"/>
    <mergeCell ref="DI7:DJ7"/>
    <mergeCell ref="DK7:DL7"/>
    <mergeCell ref="DM7:DM8"/>
    <mergeCell ref="DN7:DN8"/>
    <mergeCell ref="DO7:DO8"/>
    <mergeCell ref="FB7:FC7"/>
    <mergeCell ref="FD7:FE7"/>
    <mergeCell ref="FF7:FF8"/>
    <mergeCell ref="FG7:FG8"/>
    <mergeCell ref="FH7:FH8"/>
    <mergeCell ref="FI7:FI8"/>
    <mergeCell ref="EJ7:EK7"/>
    <mergeCell ref="EL7:EL8"/>
    <mergeCell ref="EN7:EN8"/>
    <mergeCell ref="EO7:EP7"/>
    <mergeCell ref="EQ7:EZ7"/>
    <mergeCell ref="FA7:FA8"/>
    <mergeCell ref="GE7:GE8"/>
    <mergeCell ref="GG7:GG8"/>
    <mergeCell ref="GH7:GI7"/>
    <mergeCell ref="GJ7:GS7"/>
    <mergeCell ref="GT7:GT8"/>
    <mergeCell ref="GU7:GV7"/>
    <mergeCell ref="FK7:FM7"/>
    <mergeCell ref="FO7:FX7"/>
    <mergeCell ref="FY7:FY8"/>
    <mergeCell ref="FZ7:FZ8"/>
    <mergeCell ref="GA7:GB7"/>
    <mergeCell ref="GC7:GD7"/>
    <mergeCell ref="HE7:HG7"/>
    <mergeCell ref="HH7:HJ7"/>
    <mergeCell ref="HK7:HK8"/>
    <mergeCell ref="HL7:HL8"/>
    <mergeCell ref="HN7:HN8"/>
    <mergeCell ref="HO7:HO8"/>
    <mergeCell ref="GW7:GX7"/>
    <mergeCell ref="GY7:GY8"/>
    <mergeCell ref="GZ7:GZ8"/>
    <mergeCell ref="HA7:HA8"/>
    <mergeCell ref="HB7:HB8"/>
    <mergeCell ref="HD7:HD8"/>
    <mergeCell ref="IC7:IC8"/>
    <mergeCell ref="HV7:HV8"/>
    <mergeCell ref="HW7:HW8"/>
    <mergeCell ref="HY7:HY8"/>
    <mergeCell ref="HZ7:HZ8"/>
    <mergeCell ref="IA7:IA8"/>
    <mergeCell ref="IB7:IB8"/>
    <mergeCell ref="HP7:HP8"/>
    <mergeCell ref="HQ7:HQ8"/>
    <mergeCell ref="HR7:HR8"/>
    <mergeCell ref="HS7:HS8"/>
    <mergeCell ref="HT7:HT8"/>
    <mergeCell ref="HU7:HU8"/>
  </mergeCells>
  <pageMargins left="0.7" right="0.7" top="0.75" bottom="0.75" header="0.3" footer="0.3"/>
  <pageSetup scale="10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CONSOLIDADO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Apolo</dc:creator>
  <cp:lastModifiedBy>Microsoft Office User</cp:lastModifiedBy>
  <dcterms:created xsi:type="dcterms:W3CDTF">2020-09-05T16:44:30Z</dcterms:created>
  <dcterms:modified xsi:type="dcterms:W3CDTF">2020-09-23T18:32:25Z</dcterms:modified>
</cp:coreProperties>
</file>