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D:\Documentos\0. Archivos\0. Hoja de Vida\2. Trabajo\2024. Alcaldía Local Fontibón\Ejecución\0. Plan de Desarrollo Local\0. PDL 2025-2028 (Aprobado)\"/>
    </mc:Choice>
  </mc:AlternateContent>
  <xr:revisionPtr revIDLastSave="0" documentId="13_ncr:1_{B95467C1-7E5D-4522-A021-04711C1F66E4}" xr6:coauthVersionLast="47" xr6:coauthVersionMax="47" xr10:uidLastSave="{00000000-0000-0000-0000-000000000000}"/>
  <bookViews>
    <workbookView xWindow="-110" yWindow="-110" windowWidth="21820" windowHeight="14620" xr2:uid="{565090B1-8E2B-4B47-9F4B-18C7DE724762}"/>
  </bookViews>
  <sheets>
    <sheet name="PPI - Fontibón Camina Segura" sheetId="1" r:id="rId1"/>
  </sheets>
  <definedNames>
    <definedName name="SegmentaciónDeDatos_SECTOR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0" i="1" l="1"/>
  <c r="J90" i="1"/>
  <c r="G90" i="1"/>
  <c r="R90" i="1"/>
</calcChain>
</file>

<file path=xl/sharedStrings.xml><?xml version="1.0" encoding="utf-8"?>
<sst xmlns="http://schemas.openxmlformats.org/spreadsheetml/2006/main" count="612" uniqueCount="204">
  <si>
    <t>Programa 01. Diálogo social y cultura ciudadana para la convivencia pacífica y la recuperación de la confianza.</t>
  </si>
  <si>
    <t>Fortalecer y/o dotar 200 organizaciones comunitarias locales a través de capacidades para la resolución de conflictos y herramientas tecnológicas, logísticas, para promover acciones de corresponsabilidad en la gestión de la seguridad y convivencia.</t>
  </si>
  <si>
    <t>Implementar 8 acciones formativas diferenciales para la promoción de la convivencia ciudadana</t>
  </si>
  <si>
    <t>Implementar 8 iniciativas surgidas desde la participación local, en torno a la convivencia, la veeduría ciudadana, defensa de los derechos humanos y la participación de la ciudadanía.</t>
  </si>
  <si>
    <t>Programa 02. Cero tolerancia a las violencias contra las mujeres y basadas en género</t>
  </si>
  <si>
    <t>Vincular 4200 personas en acciones para la prevención del feminicidio y las violencias contra las mujeres en sus diferencias y diversidades con enfoque diferencial y de género en todos los ciclos de vida (primera infancia, infancia, juventud, adultez, y personas mayores)</t>
  </si>
  <si>
    <t>Programa 03. Desmantelamiento de estructuras criminales y delincuenciales con mejores capacidades y activos tecnológicos.</t>
  </si>
  <si>
    <t>Intervenir 1 equipamientos de seguridad y acceso a la justicia con acciones de fortalecimiento, operación, adecuación y/o dotación</t>
  </si>
  <si>
    <t>Suministrar 4 dotaciones a organismos de seguridad</t>
  </si>
  <si>
    <t>Programa 04. Servicios centrados en la justicia.</t>
  </si>
  <si>
    <t>Beneficiar 200 ciudadanos con habilidades y capacidades certificadas, que permitan gestionar la convivencia constructivamente.</t>
  </si>
  <si>
    <t>Ejecutar 4 programas comunitarios con enfoque restaurativo para el cuidado del espacio público y del ambiente</t>
  </si>
  <si>
    <t>Fortalecer 4 programas de abordaje de conflictividad escolar para la convivencia con enfoque restaurativo y poblacional.</t>
  </si>
  <si>
    <t>Fortalecer y/o dotar 40 actores comunitarios con herramientas y capacidades certificadas, para la implementación de un enfoque restaurativo para la justicia y la convivencia principalmente de jueces de paz y conciliadores en equidad activos</t>
  </si>
  <si>
    <t>Implementar 4 proyectos comunitarios en la localidad, para la apropiación del Código Nacional de Seguridad y Convivencia Ciudadana</t>
  </si>
  <si>
    <t>Implementar 4 proyectos y/o iniciativas de justicia para el fortalecimiento de los mecanismos de justicia comunitaria local y la resolución efectiva de conflictividades de manera integral en el sistema de justicia.</t>
  </si>
  <si>
    <t>Implementar 8 acciones pedagógicas para la gestión de conflictividades y prevención de violencias, defensa y promoción de los derechos humanos y la participación ciudadana.</t>
  </si>
  <si>
    <t>Programa 05. Espacio público seguro e inclusivo.</t>
  </si>
  <si>
    <t>Implementar 4 estrategias de atención y prevención del hostigamiento escolar (Bullying) en la localidad</t>
  </si>
  <si>
    <t>Implementar 4 estrategias de seguridad y convivencia a través de gestores locales, que permitan el uso y disfrute del espacio público</t>
  </si>
  <si>
    <t>Intervenir 6200 metros cuadrados de elementos del sistema de espacio público peatonal con acciones de construcción y/o conservación.</t>
  </si>
  <si>
    <t>Realizar 5 acuerdos para la organización, la recuperación, el cuidado, el embellecimiento, la sostenibilidad, el mejoramiento y el aprovechamiento económico y social del espacio público.</t>
  </si>
  <si>
    <t>Programa 07. Bogotá, una ciudad con menos pobreza.</t>
  </si>
  <si>
    <t xml:space="preserve">Atender 36000 personas con apoyos que contribuyan al ingreso mínimo garantizado. </t>
  </si>
  <si>
    <t>Beneficiar 1280 jóvenes con transferencias condicionadas y acompañamiento psicosocial para la promoción al acceso y permanencia a oportunidades de formación, desarrollo de capacidades, empleabilidad y proyectos productivos.</t>
  </si>
  <si>
    <t>Beneficiar 1480 personas mayores con transferencias monetarias</t>
  </si>
  <si>
    <t>Programa 08. Erradicación del hambre en Bogotá</t>
  </si>
  <si>
    <t>Fortalecer al proceso nutricional de 3000 niños y niñas de cero a cinco años, gestantes y lactantes de las diferentes modalidades de los hogares de bienestar familiar del ICBF de la localidad de Fontibón anualmente.</t>
  </si>
  <si>
    <t>Habilitar 100 cupos para la atención de población en inseguridad alimentaria y nutricional del Distrito Capital a través de comedores comunitarios.</t>
  </si>
  <si>
    <t xml:space="preserve">Programa 10. Salud Pública Integrada e Integral </t>
  </si>
  <si>
    <t>Beneficiar 1000 personas con acciones para la promoción de la salud mental</t>
  </si>
  <si>
    <t>Beneficiar 900 personas con discapacidad a través de Dispositivos de Asistencia Personal - Ayudas Técnicas (no incluidas en los Planes de Beneficios)</t>
  </si>
  <si>
    <t>Vincular 1000 personas a las acciones y estrategias para promover la salud sexual y reproductiva consciente en los diferentes ciclos de vida</t>
  </si>
  <si>
    <t>Vincular 1200 personas a las acciones desarrolladas desde los dispositivos de base comunitaria en respuesta al consumo de SPA</t>
  </si>
  <si>
    <t>Vincular 600 personas con discapacidad, cuidadores y cuidadoras, en actividades complementarias en salud</t>
  </si>
  <si>
    <t>Programa 12. Bogotá cuida a su gente</t>
  </si>
  <si>
    <t>Vincular 3100 personas cuidadoras a estrategias de cuidado en todos los ciclos de vida (primera infancia, infancia, juventud, adultez, y personas mayores)</t>
  </si>
  <si>
    <t>Vincular 4000 mujeres en sus diferencias y diversidades con enfoque diferencial para el ejercicio de sus derechos y el fortalecimiento de su autonomía económica en todos los ciclos de vida (primera infancia, infancia, juventud, adultez, y personas mayores)</t>
  </si>
  <si>
    <t>Vincular 4000 personas en procesos para la prevención de violencias en el contexto familiar y/o violencia sexual en todos los ciclos de vida (primera infancia, infancia, juventud, adultez y personas mayores)</t>
  </si>
  <si>
    <t>Programa 13. Bogotá, un territorio de paz y reconciliación en donde todos puedan volver a empezar.</t>
  </si>
  <si>
    <t>Realizar 4 procesos pedagógicos, artísticos, culturales, formativos o para el fortalecimiento de iniciativas ciudadanas para la apropiación social de la memoria, verdad, reparación integral a víctimas del conflicto armado, paz y reconciliación.</t>
  </si>
  <si>
    <t>Realizar 8 acciones de construcción de paz que contribuyan al tejido social, la integración local, la sostenibilidad económica y/o desarrollo territorial para la reconciliación.</t>
  </si>
  <si>
    <t>Realizar 8 procesos de fortalecimiento de habilidades y capacidades de la población víctima del conflicto armado o excombatientes para promover su partitipación en los diferentes escenarios.</t>
  </si>
  <si>
    <t>Programa 14. Bogotá deportiva, recreativa, artística, patrimonial e intercultural.</t>
  </si>
  <si>
    <t>Beneficiar 40 colectivos u organizaciones recreo deportivas inscritas en el banco que implementan iniciativas de carácter barrial con apoyos económicos</t>
  </si>
  <si>
    <t>Beneficiar 40 organizaciones artísticas, culturales y patrimoniales con elementos entregados.</t>
  </si>
  <si>
    <t>Beneficiar 4000 personas con la entrega de dotaciones deportivas.</t>
  </si>
  <si>
    <t xml:space="preserve">Capacitar y/o fortalecer 5000 personas en los campos deportivos o recreativos </t>
  </si>
  <si>
    <t>Realizar 18 eventos de promoción, circulación y apropiación de actividades artísticas, culturales y patrimoniales que fomenten la cosmogonía y cosmovisión de Fontibón.</t>
  </si>
  <si>
    <t>Otorgar 140 estímulos de apoyo al sector artístico y cultural local</t>
  </si>
  <si>
    <t>Beneficiar 30000 personas en actividades recreo-deportivas comunitarias en todos los ciclos de vida (primera infancia, infancia, juventud, adultez y personas mayores)</t>
  </si>
  <si>
    <t>Capacitar 2500 personas en los campos artísticos, interculturales, culturales, gastro turísticos y/o patrimoniales que fomenten la cosmogonía y cosmovisión de Fontibón</t>
  </si>
  <si>
    <t>Programa 15. Bogotá protege todas las formas de vida</t>
  </si>
  <si>
    <t>Atender 2000 animales en los programas de brigadas médicas, urgencias veterinarias y adopciones</t>
  </si>
  <si>
    <t>Esterilizar 7440 perros y gatos incluyendo los que están en condición de vulnerabilidad</t>
  </si>
  <si>
    <t>Vincular 1000 personas en acciones educativas en temas de protección y bienestar animal</t>
  </si>
  <si>
    <t>Programa 16. Atención integral a la primera infancia y educación como eje del potencial humano.</t>
  </si>
  <si>
    <t>Beneficiar 250 estudiantes en programas de educación posmedia (niveles de formación técnico profesional, tecnólogo, profesional universitario y educación para el trabajo y desarrollo humano).</t>
  </si>
  <si>
    <t>Beneficiar 500 estudiantes con apoyo de sostenimiento para la permanencia en la educación posmedia (niveles de formación técnico profesional, tecnólogo, profesional universitario y educación para el trabajo y desarrollo humano).</t>
  </si>
  <si>
    <t>Dotar 26 sedes educativas urbanas con recursos pedagógicos y/o tecnológicos para todos los niveles de educación.</t>
  </si>
  <si>
    <t>Programa 19. Desarrollo empresarial, productividad y empleo.</t>
  </si>
  <si>
    <t>Apoyar 200 Mipymes y/o emprendimientos orientados al fortalecimiento de las capacidades locales para la gestión y el desarrollo turístico y/o gastronómico</t>
  </si>
  <si>
    <t>Realizar 4 acciones para fortalecer las capacidades y/o habilidades, técnicas y blandas de las personas de la localidad, con el fin de mejorar el acceso a oportunidades de empleo con un enfoque diferencial.</t>
  </si>
  <si>
    <t>Programa 20. Promoción del emprendimiento formal, equitativo e incluyente</t>
  </si>
  <si>
    <t>Apoyar 180 Mipymes, emprendimientos y/o actores de la economia informal, turística y/o gastronómica para el fortalecimiento del tejido empresarial local.</t>
  </si>
  <si>
    <t>Financiar 70 proyectos del sector cultural y creativo local</t>
  </si>
  <si>
    <t>Programa 24. Revitalización y renovación urbana y rural con inclusión.</t>
  </si>
  <si>
    <t>Intervenir 2 equipamientos culturales con acciones de construcción, adecuación y/o dotación</t>
  </si>
  <si>
    <t>Intervenir 20 parques de la red de proximidad con acciones de mejoramiento, mantenimiento, adecuación y/o dotación de escenarios deportivos teniendo en cuenta nuevas tendencias y alternativas deportivas incluyentes.</t>
  </si>
  <si>
    <t>Programa 25. Aumento de la resiliencia al cambio climático y reduccion de la vulnerabilidad</t>
  </si>
  <si>
    <t>Capacitar 2800 personas en separación en la fuente y la gestión integral de residuos sólidos.</t>
  </si>
  <si>
    <t>Construir y/o mantener 360 m² de muros y techos verdes.</t>
  </si>
  <si>
    <t>Implementar y/o fortalecer 12 procesos comunitarios de educación ambiental que promuevan la conservación de la biodiversidad y el agua.</t>
  </si>
  <si>
    <t>Implementar y/o fortalecer 25 huertas urbanas.</t>
  </si>
  <si>
    <t>Lograr y/o mantener 9 hectáreas en proceso de restauración ecológica.</t>
  </si>
  <si>
    <t xml:space="preserve">Mantener 3000 m2 de jardinería </t>
  </si>
  <si>
    <t>Mantener 3700 árboles en zona urbana</t>
  </si>
  <si>
    <t>Programa 26. Movilidad Sostenible.</t>
  </si>
  <si>
    <t>Intervenir 5,5 Kilómetros-carril de malla vial urbana (local y/o intermedia) con acciones de construcción y/o conservación</t>
  </si>
  <si>
    <t>Programa 27. Gestión del riesgo de desastres para un territorio seguro</t>
  </si>
  <si>
    <t>Realizar 1 obras de mitigación y/u obras de mitigación existentes con mantenimiento para la reducción del riesgo y adaptación al cambio climático</t>
  </si>
  <si>
    <t>Realizar 4 acciones efectivas para el fortalecimiento de las capacidades locales y/o procesos comunitarios en torno a la gestión del riesgo y la respuesta a emergencias y desastres.</t>
  </si>
  <si>
    <t>Programa 30. Atención del déficit social para un hábitat digno.</t>
  </si>
  <si>
    <t>Dotar 1 unidad operativa orientada a la atención de jóvenes (casas de la juventud, centros forjar)</t>
  </si>
  <si>
    <t xml:space="preserve">Dotar 1 unidades operativas orientadas a la prestación de servicios sociales a la persona mayor </t>
  </si>
  <si>
    <t xml:space="preserve">Dotar 2 unidades operativas de atención especializada (Centros Integrarte, Centros Crecer y Cadis) </t>
  </si>
  <si>
    <t>Dotar 7 unidades operativas orientadas a la atención de la primera infancia (Jardines Infantiles, Bebetecas, Casas de Pensamiento Intercultural, Creciendo Juntos, Centros Amar, Centros Forjar)</t>
  </si>
  <si>
    <t>Programa 33. Fortalecimiento institucional para un Gobierno confiable</t>
  </si>
  <si>
    <t>Intervenir y/o dotar 3 sedes administrativas locales y de la Junta Administradora Local</t>
  </si>
  <si>
    <t>Realizar 4 estrategias de fortalecimiento institucional (una por vigencia).</t>
  </si>
  <si>
    <t>Realizar 4 estrategias de inspección, vigilancia y control (una por vigencia).</t>
  </si>
  <si>
    <t>Realizar estudios, diseños y/o construcción de 1 equipamiento para servicios sociales dentro de la red de proximidad de la localidad</t>
  </si>
  <si>
    <t>Programa 39. Camino hacia una democracia deliberativa con un gobierno cercano a la gente y con participación ciudadana</t>
  </si>
  <si>
    <t>Capacitar 1000 personas a través de procesos de formación para la participación de manera virtual y presencial.</t>
  </si>
  <si>
    <t>Concertar e implementar 4 iniciativas de inversión local con las comunidades Negras, Afrocolombianas y Palenqueras de acuerdo con las necesidades propias de las comunidades, en aras de respetar su cosmovisión, usos y costumbres.</t>
  </si>
  <si>
    <t>Concertar e implementar 4 iniciativas de inversión local de los pueblos indígenas de acuerdo con las necesidades propias de las comunidades, en aras de respetar su cosmovisión, usos y costumbres.</t>
  </si>
  <si>
    <t>Desarrollar 4 acciones orientadas a la ciudadanía, en el marco de la estrategia "Bogotaneidad"</t>
  </si>
  <si>
    <t>Dotar 21 organizaciones comunales, instancias y casas de participación de la ciudadanía en general y de las comunidades étnicas.</t>
  </si>
  <si>
    <t>Fortalecer 1 unidad de innovación publica y  social a nivel local</t>
  </si>
  <si>
    <t>Fortalecer 18 medios comunitarios y alternativos.</t>
  </si>
  <si>
    <t>Fortalecer 200 organizaciones sociales e Instancias de participación ciudadana y las reconocidas por las comunidades étnicas.</t>
  </si>
  <si>
    <t>Fortalecer 68 organizaciones comunales.</t>
  </si>
  <si>
    <t>Rehabilitar 9 salones comunales, casas de participación y espacios propios para las comunidades étnicas.</t>
  </si>
  <si>
    <t>Acceso a la Justicia</t>
  </si>
  <si>
    <t>Acciones complementarias para personas con discapacidad y sus cuidadores</t>
  </si>
  <si>
    <t>Acciones para la disminución de los factores de riesgo frente al consumo de sustancias psicoactivas.</t>
  </si>
  <si>
    <t>Acciones para la promoción y atención de la salud mental</t>
  </si>
  <si>
    <t>Acuerdos para el uso y aprovechamiento del espacio público</t>
  </si>
  <si>
    <t>Apoyo económico para persona mayor - tipo C</t>
  </si>
  <si>
    <t>Apoyo para educación superior</t>
  </si>
  <si>
    <t>Arte, cultura y patrimonio</t>
  </si>
  <si>
    <t>Bogotaneidad</t>
  </si>
  <si>
    <t>Cambios de hábitos de consumo, separación en la fuente y reciclaje.</t>
  </si>
  <si>
    <t>Comedores Comunitarios</t>
  </si>
  <si>
    <t>Construcción de memoria, verdad, reparación, víctimas, paz y reconciliación</t>
  </si>
  <si>
    <t>Construcción y/o conservación de elementos del sistema de espacio público</t>
  </si>
  <si>
    <t>Construcción, mantenimiento y dotación de parques de la red de proximidad</t>
  </si>
  <si>
    <t>Cultura ciudadana en torno a la seguridad</t>
  </si>
  <si>
    <t>Desarrollo turístico local</t>
  </si>
  <si>
    <t>Diseño, construcción y conservación (mantenimiento y rehabilitación) de la malla vial local e intermedia urbana o rural.</t>
  </si>
  <si>
    <t>Dotación de equipamientos culturales de escala local</t>
  </si>
  <si>
    <t>Dotación de equipamientos para instituciones educativas públicas del distrito.</t>
  </si>
  <si>
    <t>Dotación, adecuación y mejoramiento a unidades operativas de servicios sociales de la SDIS</t>
  </si>
  <si>
    <t>Dotación, mantenimiento de equipamientos que permitan el fortalecimiento de la seguridad y justicia.</t>
  </si>
  <si>
    <t>Estrategias de cuidado a personas cuidadoras</t>
  </si>
  <si>
    <t>Fortalecimiento a medios comunitarios y alternativos</t>
  </si>
  <si>
    <t>Fortalecimiento a organizaciones comunales</t>
  </si>
  <si>
    <t>Fortalecimiento a organizaciones sociales y comunitarias y a instancias de participación.</t>
  </si>
  <si>
    <t>Fortalecimiento de capacidades para el ejercicio de derechos y para la autonomía económica de las mujeres.</t>
  </si>
  <si>
    <t>Fortalecimiento de habilidades para la empleabilidad - impulso al empleo local.</t>
  </si>
  <si>
    <t>Fortalecimiento del tejido empresarial local</t>
  </si>
  <si>
    <t>Fortalecimiento institucional</t>
  </si>
  <si>
    <t>Infraestructura de espacios para la participación</t>
  </si>
  <si>
    <t>Infraestructura local</t>
  </si>
  <si>
    <t>Iniciativas de interés cultural, artístico, patrimonial y de cultura ciudadana.</t>
  </si>
  <si>
    <t>Iniciativas diferenciales étnicas para comunidades Negras, Afrocolombianas, Raizales, Palenqueras, y los Pueblos Indígenas, Rrom o Gitano</t>
  </si>
  <si>
    <t>Inspección, vigilancia y control.</t>
  </si>
  <si>
    <t>Manejo de emergencias y mitigación del riesgo de desastres</t>
  </si>
  <si>
    <t xml:space="preserve">Otorgamiento de Dispositivos de asistencia Personal - DAP - a personas con discapacidad </t>
  </si>
  <si>
    <t>Otras Transferencias Monetarias</t>
  </si>
  <si>
    <t>Prevención del feminicidio y las violencias contra las mujeres</t>
  </si>
  <si>
    <t>Prevención y atención de violencia intrafamiliar y sexual para poblaciones en situaciones de riesgo y vulnerabilidad de derechos</t>
  </si>
  <si>
    <t>Procesos de formación en capacidades democráticas para la participación ciudadana incidente</t>
  </si>
  <si>
    <t>Promoción de la convivencia ciudadana</t>
  </si>
  <si>
    <t>Protección y bienestar animal</t>
  </si>
  <si>
    <t xml:space="preserve">Recreación y deporte </t>
  </si>
  <si>
    <t xml:space="preserve">Reverdecimeinto Urbano </t>
  </si>
  <si>
    <t>Salud sexual y reproductiva consciente en adolescentes y jóvenes</t>
  </si>
  <si>
    <t>Sostenibilidad del ecosistema cultural y creativo</t>
  </si>
  <si>
    <t xml:space="preserve">Transferencias monetarias condicionadas para jóvenes </t>
  </si>
  <si>
    <t>OBJ</t>
  </si>
  <si>
    <t>OBJETIVO ESTRATÉGICO</t>
  </si>
  <si>
    <t>SECTOR</t>
  </si>
  <si>
    <t>COMPONENTE</t>
  </si>
  <si>
    <t>PROGRAMA</t>
  </si>
  <si>
    <t>CONCEPTO DE GASTO</t>
  </si>
  <si>
    <t>META DEFINITIVA</t>
  </si>
  <si>
    <t>INDICADOR</t>
  </si>
  <si>
    <t>MAGNITUD 
SEGUNDO DEBATE</t>
  </si>
  <si>
    <t>% MIN</t>
  </si>
  <si>
    <t>% MAX</t>
  </si>
  <si>
    <t>PRESUPUESTO 2025</t>
  </si>
  <si>
    <t>PRESUPUESTO 2026</t>
  </si>
  <si>
    <t>PRESUPUESTO 2027</t>
  </si>
  <si>
    <t>PRESUPUESTO 2028</t>
  </si>
  <si>
    <t>TOTAL</t>
  </si>
  <si>
    <t>1</t>
  </si>
  <si>
    <t>Objetivo 1. Bogotá avanza en seguridad.</t>
  </si>
  <si>
    <t>Seguridad, Convivencia Y Justicia</t>
  </si>
  <si>
    <t>Presupuestos Participativos</t>
  </si>
  <si>
    <t>Mujeres</t>
  </si>
  <si>
    <t>Gestión Pública Local</t>
  </si>
  <si>
    <t>E) 2%</t>
  </si>
  <si>
    <t>Gobierno</t>
  </si>
  <si>
    <t>Movilidad</t>
  </si>
  <si>
    <t>#</t>
  </si>
  <si>
    <t>2</t>
  </si>
  <si>
    <t>Objetivo 2. Bogotá Confía en su Bien - Estar</t>
  </si>
  <si>
    <t>Salud</t>
  </si>
  <si>
    <t>D) 3%</t>
  </si>
  <si>
    <t>Integración Social</t>
  </si>
  <si>
    <t>Gestión Pública</t>
  </si>
  <si>
    <t>Cultura, Recreación Y Deporte</t>
  </si>
  <si>
    <t>Ambiente</t>
  </si>
  <si>
    <t>C) 12%</t>
  </si>
  <si>
    <t>3</t>
  </si>
  <si>
    <t>Objetivo 3. Bogotá Confía en su Potencial</t>
  </si>
  <si>
    <t>Educación</t>
  </si>
  <si>
    <t>A) 9%</t>
  </si>
  <si>
    <t>Desarrollo Económico, Industria Y Turismo</t>
  </si>
  <si>
    <t>4</t>
  </si>
  <si>
    <t>Objetivo 4. Bogotá Ordena su Territorio y Avanza en su Acción Climática</t>
  </si>
  <si>
    <t>Hábitat</t>
  </si>
  <si>
    <t>5</t>
  </si>
  <si>
    <t>Objetivo 5. Bogotá Confía en su Gobierno</t>
  </si>
  <si>
    <t>A) 15%</t>
  </si>
  <si>
    <t>Total</t>
  </si>
  <si>
    <t xml:space="preserve"> $ 53.404.179.000,00 </t>
  </si>
  <si>
    <t xml:space="preserve"> $ 54.613.275.000,00 </t>
  </si>
  <si>
    <t xml:space="preserve"> $ 56.199.300.000,00 </t>
  </si>
  <si>
    <t xml:space="preserve"> $ 57.831.719.000,00 </t>
  </si>
  <si>
    <t xml:space="preserve">PRESUPUESTO </t>
  </si>
  <si>
    <t xml:space="preserve">% </t>
  </si>
  <si>
    <t>Resaltado en amarillo las metas nuevas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</si>
</sst>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$-240A]\ * #,##0_-;\-[$$-240A]\ * #,##0_-;_-[$$-240A]\ 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3"/>
      <name val="Aptos Narrow"/>
      <family val="2"/>
      <scheme val="minor"/>
    </font>
    <font>
      <b/>
      <sz val="11"/>
      <color rgb="FFC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Fill="1"/>
    <xf numFmtId="0" fontId="4" fillId="0" borderId="0" xfId="0" applyFont="1" applyFill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165" fontId="4" fillId="0" borderId="0" xfId="1" applyNumberFormat="1" applyFont="1" applyFill="1" applyAlignment="1" applyProtection="1">
      <alignment horizontal="center" vertical="center"/>
      <protection hidden="1"/>
    </xf>
    <xf numFmtId="164" fontId="4" fillId="0" borderId="0" xfId="0" applyNumberFormat="1" applyFont="1" applyFill="1" applyAlignment="1" applyProtection="1">
      <alignment vertical="center"/>
      <protection hidden="1"/>
    </xf>
    <xf numFmtId="10" fontId="4" fillId="0" borderId="0" xfId="2" applyNumberFormat="1" applyFont="1" applyFill="1" applyAlignment="1" applyProtection="1">
      <alignment horizontal="center" vertical="center"/>
      <protection hidden="1"/>
    </xf>
    <xf numFmtId="164" fontId="4" fillId="0" borderId="0" xfId="0" applyNumberFormat="1" applyFont="1" applyFill="1" applyProtection="1">
      <protection hidden="1"/>
    </xf>
    <xf numFmtId="164" fontId="2" fillId="0" borderId="0" xfId="0" applyNumberFormat="1" applyFont="1" applyFill="1" applyAlignment="1" applyProtection="1">
      <alignment vertical="center"/>
      <protection hidden="1"/>
    </xf>
    <xf numFmtId="0" fontId="4" fillId="4" borderId="0" xfId="0" applyFont="1" applyFill="1" applyAlignment="1" applyProtection="1">
      <alignment horizontal="center" vertical="center"/>
      <protection hidden="1"/>
    </xf>
    <xf numFmtId="0" fontId="4" fillId="4" borderId="0" xfId="0" applyFont="1" applyFill="1" applyAlignment="1" applyProtection="1">
      <alignment horizontal="left" vertical="center"/>
      <protection hidden="1"/>
    </xf>
    <xf numFmtId="0" fontId="4" fillId="4" borderId="0" xfId="0" applyFont="1" applyFill="1" applyAlignment="1" applyProtection="1">
      <alignment vertical="center"/>
      <protection hidden="1"/>
    </xf>
    <xf numFmtId="165" fontId="4" fillId="4" borderId="0" xfId="1" applyNumberFormat="1" applyFont="1" applyFill="1" applyAlignment="1" applyProtection="1">
      <alignment horizontal="center" vertical="center"/>
      <protection hidden="1"/>
    </xf>
    <xf numFmtId="164" fontId="4" fillId="4" borderId="0" xfId="0" applyNumberFormat="1" applyFont="1" applyFill="1" applyAlignment="1" applyProtection="1">
      <alignment vertical="center"/>
      <protection hidden="1"/>
    </xf>
    <xf numFmtId="10" fontId="4" fillId="4" borderId="0" xfId="2" applyNumberFormat="1" applyFont="1" applyFill="1" applyAlignment="1" applyProtection="1">
      <alignment horizontal="center" vertical="center"/>
      <protection hidden="1"/>
    </xf>
    <xf numFmtId="164" fontId="4" fillId="4" borderId="0" xfId="0" applyNumberFormat="1" applyFont="1" applyFill="1" applyProtection="1">
      <protection hidden="1"/>
    </xf>
    <xf numFmtId="164" fontId="2" fillId="4" borderId="0" xfId="0" applyNumberFormat="1" applyFont="1" applyFill="1" applyAlignment="1" applyProtection="1">
      <alignment vertical="center"/>
      <protection hidden="1"/>
    </xf>
    <xf numFmtId="10" fontId="4" fillId="0" borderId="0" xfId="2" quotePrefix="1" applyNumberFormat="1" applyFont="1" applyFill="1" applyAlignment="1" applyProtection="1">
      <alignment horizontal="center" vertical="center"/>
      <protection hidden="1"/>
    </xf>
    <xf numFmtId="166" fontId="4" fillId="0" borderId="0" xfId="1" applyNumberFormat="1" applyFont="1" applyFill="1" applyAlignment="1" applyProtection="1">
      <alignment horizontal="center" vertical="center"/>
      <protection hidden="1"/>
    </xf>
    <xf numFmtId="164" fontId="4" fillId="4" borderId="0" xfId="2" applyNumberFormat="1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4" fillId="3" borderId="0" xfId="0" applyFont="1" applyFill="1" applyAlignment="1" applyProtection="1">
      <alignment vertical="center" wrapText="1"/>
      <protection hidden="1"/>
    </xf>
    <xf numFmtId="165" fontId="4" fillId="3" borderId="0" xfId="0" applyNumberFormat="1" applyFont="1" applyFill="1" applyAlignment="1" applyProtection="1">
      <alignment vertical="center"/>
      <protection hidden="1"/>
    </xf>
    <xf numFmtId="164" fontId="4" fillId="3" borderId="0" xfId="0" applyNumberFormat="1" applyFont="1" applyFill="1" applyAlignment="1" applyProtection="1">
      <alignment vertical="center"/>
      <protection hidden="1"/>
    </xf>
    <xf numFmtId="10" fontId="4" fillId="3" borderId="0" xfId="0" applyNumberFormat="1" applyFont="1" applyFill="1" applyAlignment="1" applyProtection="1">
      <alignment horizontal="center" vertical="center"/>
      <protection hidden="1"/>
    </xf>
    <xf numFmtId="0" fontId="4" fillId="4" borderId="0" xfId="0" applyFont="1" applyFill="1"/>
    <xf numFmtId="0" fontId="5" fillId="0" borderId="0" xfId="0" applyFont="1" applyFill="1"/>
  </cellXfs>
  <cellStyles count="3">
    <cellStyle name="Millares" xfId="1" builtinId="3"/>
    <cellStyle name="Normal" xfId="0" builtinId="0"/>
    <cellStyle name="Porcentaje" xfId="2" builtinId="5"/>
  </cellStyles>
  <dxfs count="55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outline val="0"/>
        <shadow val="0"/>
        <u val="none"/>
        <vertAlign val="baseline"/>
        <sz val="11"/>
        <color theme="3"/>
        <name val="Aptos Narrow"/>
        <family val="2"/>
        <scheme val="minor"/>
      </font>
      <fill>
        <patternFill patternType="solid">
          <fgColor indexed="64"/>
          <bgColor theme="5" tint="0.79998168889431442"/>
        </patternFill>
      </fill>
      <alignment vertic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theme="3"/>
        <name val="Aptos Narrow"/>
        <family val="2"/>
        <scheme val="minor"/>
      </font>
      <numFmt numFmtId="164" formatCode="_-[$$-240A]\ * #,##0_-;\-[$$-240A]\ * #,##0_-;_-[$$-240A]\ * &quot;-&quot;??_-;_-@_-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theme="3"/>
        <name val="Aptos Narrow"/>
        <family val="2"/>
        <scheme val="minor"/>
      </font>
      <numFmt numFmtId="164" formatCode="_-[$$-240A]\ * #,##0_-;\-[$$-240A]\ * #,##0_-;_-[$$-240A]\ * &quot;-&quot;??_-;_-@_-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theme="3"/>
        <name val="Aptos Narrow"/>
        <family val="2"/>
        <scheme val="minor"/>
      </font>
      <numFmt numFmtId="164" formatCode="_-[$$-240A]\ * #,##0_-;\-[$$-240A]\ * #,##0_-;_-[$$-240A]\ * &quot;-&quot;??_-;_-@_-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theme="3"/>
        <name val="Aptos Narrow"/>
        <family val="2"/>
        <scheme val="minor"/>
      </font>
      <numFmt numFmtId="164" formatCode="_-[$$-240A]\ * #,##0_-;\-[$$-240A]\ * #,##0_-;_-[$$-240A]\ * &quot;-&quot;??_-;_-@_-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theme="3"/>
        <name val="Aptos Narrow"/>
        <family val="2"/>
        <scheme val="minor"/>
      </font>
      <numFmt numFmtId="164" formatCode="_-[$$-240A]\ * #,##0_-;\-[$$-240A]\ * #,##0_-;_-[$$-240A]\ * &quot;-&quot;??_-;_-@_-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theme="3"/>
        <name val="Aptos Narrow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theme="3"/>
        <name val="Aptos Narrow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theme="3"/>
        <name val="Aptos Narrow"/>
        <family val="2"/>
        <scheme val="minor"/>
      </font>
      <numFmt numFmtId="14" formatCode="0.00%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theme="3"/>
        <name val="Aptos Narrow"/>
        <family val="2"/>
        <scheme val="minor"/>
      </font>
      <numFmt numFmtId="164" formatCode="_-[$$-240A]\ * #,##0_-;\-[$$-240A]\ * #,##0_-;_-[$$-240A]\ * &quot;-&quot;??_-;_-@_-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theme="3"/>
        <name val="Aptos Narrow"/>
        <family val="2"/>
        <scheme val="minor"/>
      </font>
      <numFmt numFmtId="165" formatCode="_-* #,##0_-;\-* #,##0_-;_-* &quot;-&quot;??_-;_-@_-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theme="3"/>
        <name val="Aptos Narrow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theme="3"/>
        <name val="Aptos Narrow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theme="3"/>
        <name val="Aptos Narrow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theme="3"/>
        <name val="Aptos Narrow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theme="3"/>
        <name val="Aptos Narrow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theme="3"/>
        <name val="Aptos Narrow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theme="3"/>
        <name val="Aptos Narrow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theme="3"/>
        <name val="Aptos Narrow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rgb="FFC00000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theme="3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3"/>
        <name val="Aptos Narrow"/>
        <family val="2"/>
        <scheme val="minor"/>
      </font>
      <numFmt numFmtId="164" formatCode="_-[$$-240A]\ * #,##0_-;\-[$$-240A]\ * #,##0_-;_-[$$-240A]\ * &quot;-&quot;??_-;_-@_-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theme="3"/>
        <name val="Aptos Narrow"/>
        <family val="2"/>
        <scheme val="minor"/>
      </font>
      <numFmt numFmtId="164" formatCode="_-[$$-240A]\ * #,##0_-;\-[$$-240A]\ * #,##0_-;_-[$$-240A]\ * &quot;-&quot;??_-;_-@_-"/>
      <fill>
        <patternFill patternType="none">
          <fgColor indexed="64"/>
          <bgColor auto="1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color theme="3"/>
        <name val="Aptos Narrow"/>
        <family val="2"/>
        <scheme val="minor"/>
      </font>
      <numFmt numFmtId="164" formatCode="_-[$$-240A]\ * #,##0_-;\-[$$-240A]\ * #,##0_-;_-[$$-240A]\ * &quot;-&quot;??_-;_-@_-"/>
      <fill>
        <patternFill patternType="none">
          <fgColor indexed="64"/>
          <bgColor auto="1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color theme="3"/>
        <name val="Aptos Narrow"/>
        <family val="2"/>
        <scheme val="minor"/>
      </font>
      <numFmt numFmtId="164" formatCode="_-[$$-240A]\ * #,##0_-;\-[$$-240A]\ * #,##0_-;_-[$$-240A]\ * &quot;-&quot;??_-;_-@_-"/>
      <fill>
        <patternFill patternType="none">
          <fgColor indexed="64"/>
          <bgColor auto="1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color theme="3"/>
        <name val="Aptos Narrow"/>
        <family val="2"/>
        <scheme val="minor"/>
      </font>
      <numFmt numFmtId="164" formatCode="_-[$$-240A]\ * #,##0_-;\-[$$-240A]\ * #,##0_-;_-[$$-240A]\ * &quot;-&quot;??_-;_-@_-"/>
      <fill>
        <patternFill patternType="none">
          <fgColor indexed="64"/>
          <bgColor auto="1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color theme="3"/>
        <name val="Aptos Narrow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theme="3"/>
        <name val="Aptos Narrow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theme="3"/>
        <name val="Aptos Narrow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color theme="3"/>
        <name val="Aptos Narrow"/>
        <family val="2"/>
        <scheme val="minor"/>
      </font>
      <numFmt numFmtId="164" formatCode="_-[$$-240A]\ * #,##0_-;\-[$$-240A]\ * #,##0_-;_-[$$-240A]\ * &quot;-&quot;??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Aptos Narrow"/>
        <family val="2"/>
        <scheme val="minor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theme="3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theme="3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theme="3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theme="3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theme="3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theme="3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theme="3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theme="3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</xdr:colOff>
      <xdr:row>0</xdr:row>
      <xdr:rowOff>6350</xdr:rowOff>
    </xdr:from>
    <xdr:to>
      <xdr:col>6</xdr:col>
      <xdr:colOff>133350</xdr:colOff>
      <xdr:row>5</xdr:row>
      <xdr:rowOff>25400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2" name="SECTOR">
              <a:extLst>
                <a:ext uri="{FF2B5EF4-FFF2-40B4-BE49-F238E27FC236}">
                  <a16:creationId xmlns:a16="http://schemas.microsoft.com/office/drawing/2014/main" id="{8F4E834F-9DBD-DF1A-B532-9DAE48D09B46}"/>
                </a:ext>
              </a:extLst>
            </xdr:cNvPr>
            <xdr:cNvGraphicFramePr>
              <a:graphicFrameLocks noChangeAspect="1"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CTOR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700" y="6350"/>
              <a:ext cx="12007850" cy="939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ECTOR" xr10:uid="{5D3839C3-519C-405F-B373-6B90B269B917}" sourceName="SECTOR">
  <extLst>
    <x:ext xmlns:x15="http://schemas.microsoft.com/office/spreadsheetml/2010/11/main" uri="{2F2917AC-EB37-4324-AD4E-5DD8C200BD13}">
      <x15:tableSlicerCache tableId="1" column="1"/>
    </x:ex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ECTOR" xr10:uid="{4A040C85-1C9B-4457-A302-F8CC9FF045CF}" cache="SegmentaciónDeDatos_SECTOR" caption="SECTOR" columnCount="6" style="SlicerStyleLight2" lockedPosition="1" rowHeight="251883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37FE91-8E1C-46DF-B849-8E43751FFC48}" name="Tabla1" displayName="Tabla1" ref="A8:R90" totalsRowCount="1" headerRowDxfId="22" dataDxfId="23" totalsRowDxfId="3">
  <autoFilter ref="A8:R89" xr:uid="{3537FE91-8E1C-46DF-B849-8E43751FFC48}"/>
  <tableColumns count="18">
    <tableColumn id="14" xr3:uid="{7192DEEA-4927-4301-A1FB-E1EB8AB656D3}" name="OBJ" totalsRowLabel="Total" dataDxfId="41" totalsRowDxfId="21"/>
    <tableColumn id="26" xr3:uid="{0672B6E9-FAFD-41FD-A8D7-072B5F3FF64A}" name="OBJETIVO ESTRATÉGICO" dataDxfId="40" totalsRowDxfId="20"/>
    <tableColumn id="1" xr3:uid="{0815AB33-3148-4C05-9119-974424F68EEF}" name="SECTOR" dataDxfId="39" totalsRowDxfId="19"/>
    <tableColumn id="2" xr3:uid="{FD611405-E4D1-4641-8721-63EEC5191756}" name="COMPONENTE" dataDxfId="38" totalsRowDxfId="18"/>
    <tableColumn id="3" xr3:uid="{D35E18DA-4F36-4505-94D5-59F9B132608D}" name="PROGRAMA" dataDxfId="37" totalsRowDxfId="17"/>
    <tableColumn id="4" xr3:uid="{EFCF9C4B-F6C7-4BED-8AE2-DD37931720A8}" name="CONCEPTO DE GASTO" dataDxfId="36" totalsRowDxfId="16"/>
    <tableColumn id="27" xr3:uid="{6245259D-BEAD-4226-AABC-41CBEDC40ABE}" name="META DEFINITIVA" totalsRowFunction="count" dataDxfId="35" totalsRowDxfId="15"/>
    <tableColumn id="6" xr3:uid="{6827F115-5E9D-4589-BDCA-B959933A80DA}" name="INDICADOR" dataDxfId="34" totalsRowDxfId="14"/>
    <tableColumn id="25" xr3:uid="{9D9AEBB8-ED4B-4B8D-87FB-835003EA7072}" name="MAGNITUD _x000a_SEGUNDO DEBATE" dataDxfId="33" totalsRowDxfId="13" dataCellStyle="Millares"/>
    <tableColumn id="9" xr3:uid="{C9E60271-A64E-4FA2-A006-8AE0B9243E40}" name="PRESUPUESTO " totalsRowFunction="sum" dataDxfId="32" totalsRowDxfId="12" dataCellStyle="Porcentaje"/>
    <tableColumn id="22" xr3:uid="{3129DD71-123D-42DE-B96B-0766373BB05F}" name="% " totalsRowFunction="sum" dataDxfId="31" totalsRowDxfId="11" dataCellStyle="Porcentaje"/>
    <tableColumn id="13" xr3:uid="{1A45AA40-6613-400C-AA07-1940759969C7}" name="% MIN" dataDxfId="30" totalsRowDxfId="10" dataCellStyle="Porcentaje"/>
    <tableColumn id="15" xr3:uid="{229518C9-1528-4D0D-9BF6-A4C9CB5986DB}" name="% MAX" dataDxfId="29" totalsRowDxfId="9" dataCellStyle="Porcentaje"/>
    <tableColumn id="29" xr3:uid="{60236AA7-1549-4696-9828-EF2D3BD7F2E1}" name="PRESUPUESTO 2025" totalsRowLabel=" $ 53.404.179.000,00 " dataDxfId="28" totalsRowDxfId="8"/>
    <tableColumn id="30" xr3:uid="{E0314DD1-5325-4C86-9BCE-8CFA33F073E1}" name="PRESUPUESTO 2026" totalsRowLabel=" $ 54.613.275.000,00 " dataDxfId="27" totalsRowDxfId="7"/>
    <tableColumn id="31" xr3:uid="{8457AD55-41B6-47D3-A60F-E2D951A0F28D}" name="PRESUPUESTO 2027" totalsRowLabel=" $ 56.199.300.000,00 " dataDxfId="26" totalsRowDxfId="6"/>
    <tableColumn id="32" xr3:uid="{10A6C049-6450-493C-8D38-080A0382106B}" name="PRESUPUESTO 2028" totalsRowLabel=" $ 57.831.719.000,00 " dataDxfId="25" totalsRowDxfId="5"/>
    <tableColumn id="33" xr3:uid="{AE2C77A1-13CF-4096-BCE2-C44B4712AB0A}" name="TOTAL" totalsRowFunction="sum" dataDxfId="24" totalsRowDxfId="4"/>
  </tableColumns>
  <tableStyleInfo name="TableStyleLight9" showFirstColumn="0" showLastColumn="0" showRowStripes="1" showColumnStripes="1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24AA4-CB45-44B1-B9FD-A043EBB5F6B3}">
  <dimension ref="A7:R90"/>
  <sheetViews>
    <sheetView showGridLines="0" tabSelected="1" workbookViewId="0">
      <selection activeCell="A8" sqref="A8"/>
    </sheetView>
  </sheetViews>
  <sheetFormatPr baseColWidth="10" defaultColWidth="58.81640625" defaultRowHeight="14.5" x14ac:dyDescent="0.35"/>
  <cols>
    <col min="1" max="1" width="8.36328125" style="1" bestFit="1" customWidth="1"/>
    <col min="2" max="7" width="32.36328125" style="1" customWidth="1"/>
    <col min="8" max="8" width="15.08984375" style="1" bestFit="1" customWidth="1"/>
    <col min="9" max="9" width="20.6328125" style="1" bestFit="1" customWidth="1"/>
    <col min="10" max="10" width="17.6328125" style="1" bestFit="1" customWidth="1"/>
    <col min="11" max="11" width="19" style="1" bestFit="1" customWidth="1"/>
    <col min="12" max="12" width="10.54296875" style="1" bestFit="1" customWidth="1"/>
    <col min="13" max="13" width="10.90625" style="1" bestFit="1" customWidth="1"/>
    <col min="14" max="17" width="22.08984375" style="1" bestFit="1" customWidth="1"/>
    <col min="18" max="18" width="17.1796875" style="1" bestFit="1" customWidth="1"/>
    <col min="19" max="16384" width="58.81640625" style="1"/>
  </cols>
  <sheetData>
    <row r="7" spans="1:18" x14ac:dyDescent="0.35">
      <c r="A7" s="29"/>
      <c r="B7" s="30" t="s">
        <v>203</v>
      </c>
    </row>
    <row r="8" spans="1:18" ht="29" x14ac:dyDescent="0.35">
      <c r="A8" s="21" t="s">
        <v>150</v>
      </c>
      <c r="B8" s="21" t="s">
        <v>151</v>
      </c>
      <c r="C8" s="21" t="s">
        <v>152</v>
      </c>
      <c r="D8" s="21" t="s">
        <v>153</v>
      </c>
      <c r="E8" s="22" t="s">
        <v>154</v>
      </c>
      <c r="F8" s="22" t="s">
        <v>155</v>
      </c>
      <c r="G8" s="21" t="s">
        <v>156</v>
      </c>
      <c r="H8" s="21" t="s">
        <v>157</v>
      </c>
      <c r="I8" s="22" t="s">
        <v>158</v>
      </c>
      <c r="J8" s="22" t="s">
        <v>201</v>
      </c>
      <c r="K8" s="22" t="s">
        <v>202</v>
      </c>
      <c r="L8" s="21" t="s">
        <v>159</v>
      </c>
      <c r="M8" s="21" t="s">
        <v>160</v>
      </c>
      <c r="N8" s="22" t="s">
        <v>161</v>
      </c>
      <c r="O8" s="22" t="s">
        <v>162</v>
      </c>
      <c r="P8" s="22" t="s">
        <v>163</v>
      </c>
      <c r="Q8" s="22" t="s">
        <v>164</v>
      </c>
      <c r="R8" s="21" t="s">
        <v>165</v>
      </c>
    </row>
    <row r="9" spans="1:18" x14ac:dyDescent="0.35">
      <c r="A9" s="2" t="s">
        <v>166</v>
      </c>
      <c r="B9" s="3" t="s">
        <v>167</v>
      </c>
      <c r="C9" s="4" t="s">
        <v>168</v>
      </c>
      <c r="D9" s="4" t="s">
        <v>169</v>
      </c>
      <c r="E9" s="3" t="s">
        <v>0</v>
      </c>
      <c r="F9" s="3" t="s">
        <v>143</v>
      </c>
      <c r="G9" s="3" t="s">
        <v>1</v>
      </c>
      <c r="H9" s="2">
        <v>1</v>
      </c>
      <c r="I9" s="5">
        <v>200</v>
      </c>
      <c r="J9" s="6">
        <v>1021422975.8000001</v>
      </c>
      <c r="K9" s="7">
        <v>4.5999999999999999E-3</v>
      </c>
      <c r="L9" s="7">
        <v>5.4000000000000003E-3</v>
      </c>
      <c r="M9" s="7">
        <v>1.8499999999999999E-2</v>
      </c>
      <c r="N9" s="8">
        <v>245659223.40000001</v>
      </c>
      <c r="O9" s="8">
        <v>251221065</v>
      </c>
      <c r="P9" s="8">
        <v>258516780</v>
      </c>
      <c r="Q9" s="8">
        <v>266025907.40000001</v>
      </c>
      <c r="R9" s="9">
        <v>1021422975.8</v>
      </c>
    </row>
    <row r="10" spans="1:18" x14ac:dyDescent="0.35">
      <c r="A10" s="2" t="s">
        <v>166</v>
      </c>
      <c r="B10" s="3" t="s">
        <v>167</v>
      </c>
      <c r="C10" s="4" t="s">
        <v>168</v>
      </c>
      <c r="D10" s="4" t="s">
        <v>169</v>
      </c>
      <c r="E10" s="3" t="s">
        <v>0</v>
      </c>
      <c r="F10" s="3" t="s">
        <v>143</v>
      </c>
      <c r="G10" s="3" t="s">
        <v>2</v>
      </c>
      <c r="H10" s="2">
        <v>2</v>
      </c>
      <c r="I10" s="5">
        <v>8</v>
      </c>
      <c r="J10" s="6">
        <v>466301793.30000001</v>
      </c>
      <c r="K10" s="7">
        <v>2.0999999999999999E-3</v>
      </c>
      <c r="L10" s="7">
        <v>5.4000000000000003E-3</v>
      </c>
      <c r="M10" s="7">
        <v>1.8499999999999999E-2</v>
      </c>
      <c r="N10" s="8">
        <v>112148775.89999999</v>
      </c>
      <c r="O10" s="8">
        <v>114687877.5</v>
      </c>
      <c r="P10" s="8">
        <v>118018530</v>
      </c>
      <c r="Q10" s="8">
        <v>121446609.89999999</v>
      </c>
      <c r="R10" s="9">
        <v>466301793.29999995</v>
      </c>
    </row>
    <row r="11" spans="1:18" x14ac:dyDescent="0.35">
      <c r="A11" s="2" t="s">
        <v>166</v>
      </c>
      <c r="B11" s="3" t="s">
        <v>167</v>
      </c>
      <c r="C11" s="4" t="s">
        <v>168</v>
      </c>
      <c r="D11" s="4" t="s">
        <v>169</v>
      </c>
      <c r="E11" s="3" t="s">
        <v>0</v>
      </c>
      <c r="F11" s="3" t="s">
        <v>143</v>
      </c>
      <c r="G11" s="3" t="s">
        <v>3</v>
      </c>
      <c r="H11" s="2">
        <v>3</v>
      </c>
      <c r="I11" s="5">
        <v>8</v>
      </c>
      <c r="J11" s="6">
        <v>1554339311</v>
      </c>
      <c r="K11" s="7">
        <v>7.0000000000000001E-3</v>
      </c>
      <c r="L11" s="7">
        <v>5.4000000000000003E-3</v>
      </c>
      <c r="M11" s="7">
        <v>1.8499999999999999E-2</v>
      </c>
      <c r="N11" s="8">
        <v>373829252.99999994</v>
      </c>
      <c r="O11" s="8">
        <v>382292924.99999994</v>
      </c>
      <c r="P11" s="8">
        <v>393395099.99999994</v>
      </c>
      <c r="Q11" s="8">
        <v>404822032.99999994</v>
      </c>
      <c r="R11" s="9">
        <v>1554339310.9999998</v>
      </c>
    </row>
    <row r="12" spans="1:18" x14ac:dyDescent="0.35">
      <c r="A12" s="2" t="s">
        <v>166</v>
      </c>
      <c r="B12" s="3" t="s">
        <v>167</v>
      </c>
      <c r="C12" s="4" t="s">
        <v>170</v>
      </c>
      <c r="D12" s="4" t="s">
        <v>169</v>
      </c>
      <c r="E12" s="3" t="s">
        <v>4</v>
      </c>
      <c r="F12" s="3" t="s">
        <v>140</v>
      </c>
      <c r="G12" s="3" t="s">
        <v>5</v>
      </c>
      <c r="H12" s="2">
        <v>4</v>
      </c>
      <c r="I12" s="5">
        <v>4200</v>
      </c>
      <c r="J12" s="6">
        <v>3241907705.8000007</v>
      </c>
      <c r="K12" s="7">
        <v>1.4600000000000004E-2</v>
      </c>
      <c r="L12" s="7">
        <v>5.4000000000000003E-3</v>
      </c>
      <c r="M12" s="7">
        <v>1.55E-2</v>
      </c>
      <c r="N12" s="8">
        <v>779701013.39999998</v>
      </c>
      <c r="O12" s="8">
        <v>797353815</v>
      </c>
      <c r="P12" s="8">
        <v>820509780</v>
      </c>
      <c r="Q12" s="8">
        <v>844343097.39999998</v>
      </c>
      <c r="R12" s="9">
        <v>3241907705.8000002</v>
      </c>
    </row>
    <row r="13" spans="1:18" x14ac:dyDescent="0.35">
      <c r="A13" s="2" t="s">
        <v>166</v>
      </c>
      <c r="B13" s="3" t="s">
        <v>167</v>
      </c>
      <c r="C13" s="4" t="s">
        <v>168</v>
      </c>
      <c r="D13" s="4" t="s">
        <v>171</v>
      </c>
      <c r="E13" s="3" t="s">
        <v>6</v>
      </c>
      <c r="F13" s="3" t="s">
        <v>123</v>
      </c>
      <c r="G13" s="3" t="s">
        <v>8</v>
      </c>
      <c r="H13" s="2">
        <v>5</v>
      </c>
      <c r="I13" s="5">
        <v>4</v>
      </c>
      <c r="J13" s="6">
        <v>2331508966.5000005</v>
      </c>
      <c r="K13" s="7">
        <v>1.0500000000000002E-2</v>
      </c>
      <c r="L13" s="7" t="s">
        <v>172</v>
      </c>
      <c r="M13" s="7" t="e">
        <v>#N/A</v>
      </c>
      <c r="N13" s="8">
        <v>560743879.5</v>
      </c>
      <c r="O13" s="8">
        <v>573439387.5</v>
      </c>
      <c r="P13" s="8">
        <v>590092650</v>
      </c>
      <c r="Q13" s="8">
        <v>607233049.5</v>
      </c>
      <c r="R13" s="9">
        <v>2331508966.5</v>
      </c>
    </row>
    <row r="14" spans="1:18" x14ac:dyDescent="0.35">
      <c r="A14" s="2" t="s">
        <v>166</v>
      </c>
      <c r="B14" s="3" t="s">
        <v>167</v>
      </c>
      <c r="C14" s="4" t="s">
        <v>168</v>
      </c>
      <c r="D14" s="4" t="s">
        <v>171</v>
      </c>
      <c r="E14" s="3" t="s">
        <v>6</v>
      </c>
      <c r="F14" s="3" t="s">
        <v>123</v>
      </c>
      <c r="G14" s="3" t="s">
        <v>7</v>
      </c>
      <c r="H14" s="2">
        <v>6</v>
      </c>
      <c r="I14" s="5">
        <v>1</v>
      </c>
      <c r="J14" s="6">
        <v>222048473.00000003</v>
      </c>
      <c r="K14" s="7">
        <v>1.0000000000000002E-3</v>
      </c>
      <c r="L14" s="7" t="s">
        <v>172</v>
      </c>
      <c r="M14" s="7" t="e">
        <v>#N/A</v>
      </c>
      <c r="N14" s="8">
        <v>53404179</v>
      </c>
      <c r="O14" s="8">
        <v>54613275</v>
      </c>
      <c r="P14" s="8">
        <v>56199300</v>
      </c>
      <c r="Q14" s="8">
        <v>57831719</v>
      </c>
      <c r="R14" s="9">
        <v>222048473</v>
      </c>
    </row>
    <row r="15" spans="1:18" x14ac:dyDescent="0.35">
      <c r="A15" s="2" t="s">
        <v>166</v>
      </c>
      <c r="B15" s="3" t="s">
        <v>167</v>
      </c>
      <c r="C15" s="4" t="s">
        <v>168</v>
      </c>
      <c r="D15" s="4" t="s">
        <v>169</v>
      </c>
      <c r="E15" s="3" t="s">
        <v>9</v>
      </c>
      <c r="F15" s="3" t="s">
        <v>103</v>
      </c>
      <c r="G15" s="3" t="s">
        <v>12</v>
      </c>
      <c r="H15" s="2">
        <v>7</v>
      </c>
      <c r="I15" s="5">
        <v>4</v>
      </c>
      <c r="J15" s="6">
        <v>355277556.80000007</v>
      </c>
      <c r="K15" s="7">
        <v>1.6000000000000003E-3</v>
      </c>
      <c r="L15" s="7">
        <v>5.4000000000000003E-3</v>
      </c>
      <c r="M15" s="7">
        <v>1.35E-2</v>
      </c>
      <c r="N15" s="8">
        <v>85446686.400000006</v>
      </c>
      <c r="O15" s="8">
        <v>87381240</v>
      </c>
      <c r="P15" s="8">
        <v>89918880</v>
      </c>
      <c r="Q15" s="8">
        <v>92530750.400000006</v>
      </c>
      <c r="R15" s="9">
        <v>355277556.80000001</v>
      </c>
    </row>
    <row r="16" spans="1:18" x14ac:dyDescent="0.35">
      <c r="A16" s="2" t="s">
        <v>166</v>
      </c>
      <c r="B16" s="3" t="s">
        <v>167</v>
      </c>
      <c r="C16" s="4" t="s">
        <v>168</v>
      </c>
      <c r="D16" s="4" t="s">
        <v>169</v>
      </c>
      <c r="E16" s="3" t="s">
        <v>9</v>
      </c>
      <c r="F16" s="3" t="s">
        <v>103</v>
      </c>
      <c r="G16" s="3" t="s">
        <v>13</v>
      </c>
      <c r="H16" s="2">
        <v>8</v>
      </c>
      <c r="I16" s="5">
        <v>40</v>
      </c>
      <c r="J16" s="6">
        <v>421892098.70000005</v>
      </c>
      <c r="K16" s="7">
        <v>1.9000000000000002E-3</v>
      </c>
      <c r="L16" s="7">
        <v>5.4000000000000003E-3</v>
      </c>
      <c r="M16" s="7">
        <v>1.35E-2</v>
      </c>
      <c r="N16" s="8">
        <v>101467940.09999999</v>
      </c>
      <c r="O16" s="8">
        <v>103765222.5</v>
      </c>
      <c r="P16" s="8">
        <v>106778670</v>
      </c>
      <c r="Q16" s="8">
        <v>109880266.09999999</v>
      </c>
      <c r="R16" s="9">
        <v>421892098.70000005</v>
      </c>
    </row>
    <row r="17" spans="1:18" x14ac:dyDescent="0.35">
      <c r="A17" s="2" t="s">
        <v>166</v>
      </c>
      <c r="B17" s="3" t="s">
        <v>167</v>
      </c>
      <c r="C17" s="4" t="s">
        <v>168</v>
      </c>
      <c r="D17" s="4" t="s">
        <v>169</v>
      </c>
      <c r="E17" s="3" t="s">
        <v>9</v>
      </c>
      <c r="F17" s="3" t="s">
        <v>103</v>
      </c>
      <c r="G17" s="3" t="s">
        <v>15</v>
      </c>
      <c r="H17" s="2">
        <v>9</v>
      </c>
      <c r="I17" s="5">
        <v>4</v>
      </c>
      <c r="J17" s="6">
        <v>199843625.70000002</v>
      </c>
      <c r="K17" s="7">
        <v>9.0000000000000008E-4</v>
      </c>
      <c r="L17" s="7">
        <v>5.4000000000000003E-3</v>
      </c>
      <c r="M17" s="7">
        <v>1.35E-2</v>
      </c>
      <c r="N17" s="8">
        <v>48063761.100000001</v>
      </c>
      <c r="O17" s="8">
        <v>49151947.5</v>
      </c>
      <c r="P17" s="8">
        <v>50579370</v>
      </c>
      <c r="Q17" s="8">
        <v>52048547.100000001</v>
      </c>
      <c r="R17" s="9">
        <v>199843625.69999999</v>
      </c>
    </row>
    <row r="18" spans="1:18" x14ac:dyDescent="0.35">
      <c r="A18" s="2" t="s">
        <v>166</v>
      </c>
      <c r="B18" s="3" t="s">
        <v>167</v>
      </c>
      <c r="C18" s="4" t="s">
        <v>168</v>
      </c>
      <c r="D18" s="4" t="s">
        <v>169</v>
      </c>
      <c r="E18" s="3" t="s">
        <v>9</v>
      </c>
      <c r="F18" s="3" t="s">
        <v>103</v>
      </c>
      <c r="G18" s="3" t="s">
        <v>10</v>
      </c>
      <c r="H18" s="2">
        <v>10</v>
      </c>
      <c r="I18" s="5">
        <v>200</v>
      </c>
      <c r="J18" s="6">
        <v>399687251.40000004</v>
      </c>
      <c r="K18" s="7">
        <v>1.8000000000000002E-3</v>
      </c>
      <c r="L18" s="7">
        <v>5.4000000000000003E-3</v>
      </c>
      <c r="M18" s="7">
        <v>1.35E-2</v>
      </c>
      <c r="N18" s="8">
        <v>96127522.200000003</v>
      </c>
      <c r="O18" s="8">
        <v>98303895</v>
      </c>
      <c r="P18" s="8">
        <v>101158740</v>
      </c>
      <c r="Q18" s="8">
        <v>104097094.2</v>
      </c>
      <c r="R18" s="9">
        <v>399687251.39999998</v>
      </c>
    </row>
    <row r="19" spans="1:18" x14ac:dyDescent="0.35">
      <c r="A19" s="2" t="s">
        <v>166</v>
      </c>
      <c r="B19" s="3" t="s">
        <v>167</v>
      </c>
      <c r="C19" s="4" t="s">
        <v>168</v>
      </c>
      <c r="D19" s="4" t="s">
        <v>169</v>
      </c>
      <c r="E19" s="3" t="s">
        <v>9</v>
      </c>
      <c r="F19" s="3" t="s">
        <v>103</v>
      </c>
      <c r="G19" s="3" t="s">
        <v>14</v>
      </c>
      <c r="H19" s="2">
        <v>11</v>
      </c>
      <c r="I19" s="5">
        <v>4</v>
      </c>
      <c r="J19" s="6">
        <v>621735724.40000021</v>
      </c>
      <c r="K19" s="7">
        <v>2.8000000000000008E-3</v>
      </c>
      <c r="L19" s="7">
        <v>5.4000000000000003E-3</v>
      </c>
      <c r="M19" s="7">
        <v>1.35E-2</v>
      </c>
      <c r="N19" s="8">
        <v>149531701.20000002</v>
      </c>
      <c r="O19" s="8">
        <v>152917170.00000003</v>
      </c>
      <c r="P19" s="8">
        <v>157358040.00000003</v>
      </c>
      <c r="Q19" s="8">
        <v>161928813.20000002</v>
      </c>
      <c r="R19" s="9">
        <v>621735724.4000001</v>
      </c>
    </row>
    <row r="20" spans="1:18" x14ac:dyDescent="0.35">
      <c r="A20" s="2" t="s">
        <v>166</v>
      </c>
      <c r="B20" s="3" t="s">
        <v>167</v>
      </c>
      <c r="C20" s="4" t="s">
        <v>168</v>
      </c>
      <c r="D20" s="4" t="s">
        <v>169</v>
      </c>
      <c r="E20" s="3" t="s">
        <v>9</v>
      </c>
      <c r="F20" s="3" t="s">
        <v>103</v>
      </c>
      <c r="G20" s="3" t="s">
        <v>16</v>
      </c>
      <c r="H20" s="2">
        <v>12</v>
      </c>
      <c r="I20" s="5">
        <v>8</v>
      </c>
      <c r="J20" s="6">
        <v>421892098.70000005</v>
      </c>
      <c r="K20" s="7">
        <v>1.9000000000000002E-3</v>
      </c>
      <c r="L20" s="7">
        <v>5.4000000000000003E-3</v>
      </c>
      <c r="M20" s="7">
        <v>1.35E-2</v>
      </c>
      <c r="N20" s="8">
        <v>101467940.09999999</v>
      </c>
      <c r="O20" s="8">
        <v>103765222.5</v>
      </c>
      <c r="P20" s="8">
        <v>106778670</v>
      </c>
      <c r="Q20" s="8">
        <v>109880266.09999999</v>
      </c>
      <c r="R20" s="9">
        <v>421892098.70000005</v>
      </c>
    </row>
    <row r="21" spans="1:18" x14ac:dyDescent="0.35">
      <c r="A21" s="2" t="s">
        <v>166</v>
      </c>
      <c r="B21" s="3" t="s">
        <v>167</v>
      </c>
      <c r="C21" s="4" t="s">
        <v>168</v>
      </c>
      <c r="D21" s="4" t="s">
        <v>169</v>
      </c>
      <c r="E21" s="3" t="s">
        <v>9</v>
      </c>
      <c r="F21" s="3" t="s">
        <v>103</v>
      </c>
      <c r="G21" s="3" t="s">
        <v>11</v>
      </c>
      <c r="H21" s="2">
        <v>13</v>
      </c>
      <c r="I21" s="5">
        <v>4</v>
      </c>
      <c r="J21" s="6">
        <v>399687251.40000004</v>
      </c>
      <c r="K21" s="7">
        <v>1.8000000000000002E-3</v>
      </c>
      <c r="L21" s="7">
        <v>5.4000000000000003E-3</v>
      </c>
      <c r="M21" s="7">
        <v>1.35E-2</v>
      </c>
      <c r="N21" s="8">
        <v>96127522.200000003</v>
      </c>
      <c r="O21" s="8">
        <v>98303895</v>
      </c>
      <c r="P21" s="8">
        <v>101158740</v>
      </c>
      <c r="Q21" s="8">
        <v>104097094.2</v>
      </c>
      <c r="R21" s="9">
        <v>399687251.39999998</v>
      </c>
    </row>
    <row r="22" spans="1:18" x14ac:dyDescent="0.35">
      <c r="A22" s="2" t="s">
        <v>166</v>
      </c>
      <c r="B22" s="3" t="s">
        <v>167</v>
      </c>
      <c r="C22" s="4" t="s">
        <v>173</v>
      </c>
      <c r="D22" s="4" t="s">
        <v>169</v>
      </c>
      <c r="E22" s="3" t="s">
        <v>17</v>
      </c>
      <c r="F22" s="3" t="s">
        <v>107</v>
      </c>
      <c r="G22" s="3" t="s">
        <v>21</v>
      </c>
      <c r="H22" s="2">
        <v>14</v>
      </c>
      <c r="I22" s="5">
        <v>5</v>
      </c>
      <c r="J22" s="6">
        <v>3019859232.8000007</v>
      </c>
      <c r="K22" s="7">
        <v>1.3600000000000003E-2</v>
      </c>
      <c r="L22" s="7">
        <v>8.9999999999999993E-3</v>
      </c>
      <c r="M22" s="7">
        <v>1.4500000000000001E-2</v>
      </c>
      <c r="N22" s="8">
        <v>726296834.4000001</v>
      </c>
      <c r="O22" s="8">
        <v>742740540</v>
      </c>
      <c r="P22" s="8">
        <v>764310480</v>
      </c>
      <c r="Q22" s="8">
        <v>786511378.4000001</v>
      </c>
      <c r="R22" s="9">
        <v>3019859232.8000002</v>
      </c>
    </row>
    <row r="23" spans="1:18" x14ac:dyDescent="0.35">
      <c r="A23" s="2" t="s">
        <v>166</v>
      </c>
      <c r="B23" s="3" t="s">
        <v>167</v>
      </c>
      <c r="C23" s="4" t="s">
        <v>174</v>
      </c>
      <c r="D23" s="4" t="s">
        <v>169</v>
      </c>
      <c r="E23" s="3" t="s">
        <v>17</v>
      </c>
      <c r="F23" s="3" t="s">
        <v>115</v>
      </c>
      <c r="G23" s="3" t="s">
        <v>20</v>
      </c>
      <c r="H23" s="2">
        <v>15</v>
      </c>
      <c r="I23" s="5">
        <v>6200</v>
      </c>
      <c r="J23" s="6">
        <v>4596403391.1000004</v>
      </c>
      <c r="K23" s="7">
        <v>2.0700000000000003E-2</v>
      </c>
      <c r="L23" s="7">
        <v>1.55E-2</v>
      </c>
      <c r="M23" s="7">
        <v>4.5499999999999999E-2</v>
      </c>
      <c r="N23" s="8">
        <v>1105466505.3</v>
      </c>
      <c r="O23" s="8">
        <v>1130494792.5</v>
      </c>
      <c r="P23" s="8">
        <v>1163325510</v>
      </c>
      <c r="Q23" s="8">
        <v>1197116583.3</v>
      </c>
      <c r="R23" s="9">
        <v>4596403391.1000004</v>
      </c>
    </row>
    <row r="24" spans="1:18" x14ac:dyDescent="0.35">
      <c r="A24" s="10" t="s">
        <v>166</v>
      </c>
      <c r="B24" s="11" t="s">
        <v>167</v>
      </c>
      <c r="C24" s="12" t="s">
        <v>168</v>
      </c>
      <c r="D24" s="12" t="s">
        <v>171</v>
      </c>
      <c r="E24" s="11" t="s">
        <v>17</v>
      </c>
      <c r="F24" s="11" t="s">
        <v>117</v>
      </c>
      <c r="G24" s="11" t="s">
        <v>18</v>
      </c>
      <c r="H24" s="10" t="s">
        <v>175</v>
      </c>
      <c r="I24" s="13">
        <v>4</v>
      </c>
      <c r="J24" s="14">
        <v>1199061754.2000003</v>
      </c>
      <c r="K24" s="15">
        <v>5.4000000000000012E-3</v>
      </c>
      <c r="L24" s="15" t="e">
        <v>#N/A</v>
      </c>
      <c r="M24" s="15" t="e">
        <v>#N/A</v>
      </c>
      <c r="N24" s="16">
        <v>288382566.60000002</v>
      </c>
      <c r="O24" s="16">
        <v>294911685</v>
      </c>
      <c r="P24" s="16">
        <v>303476220</v>
      </c>
      <c r="Q24" s="16">
        <v>312291282.60000002</v>
      </c>
      <c r="R24" s="17">
        <v>1199061754.2</v>
      </c>
    </row>
    <row r="25" spans="1:18" x14ac:dyDescent="0.35">
      <c r="A25" s="2" t="s">
        <v>166</v>
      </c>
      <c r="B25" s="3" t="s">
        <v>167</v>
      </c>
      <c r="C25" s="4" t="s">
        <v>168</v>
      </c>
      <c r="D25" s="4" t="s">
        <v>171</v>
      </c>
      <c r="E25" s="3" t="s">
        <v>17</v>
      </c>
      <c r="F25" s="3" t="s">
        <v>117</v>
      </c>
      <c r="G25" s="3" t="s">
        <v>19</v>
      </c>
      <c r="H25" s="2">
        <v>16</v>
      </c>
      <c r="I25" s="5">
        <v>4</v>
      </c>
      <c r="J25" s="6">
        <v>2575762286.8000002</v>
      </c>
      <c r="K25" s="7">
        <v>1.1600000000000001E-2</v>
      </c>
      <c r="L25" s="7" t="s">
        <v>172</v>
      </c>
      <c r="M25" s="7" t="e">
        <v>#N/A</v>
      </c>
      <c r="N25" s="8">
        <v>619488476.39999998</v>
      </c>
      <c r="O25" s="8">
        <v>633513990</v>
      </c>
      <c r="P25" s="8">
        <v>651911880</v>
      </c>
      <c r="Q25" s="8">
        <v>670847940.39999998</v>
      </c>
      <c r="R25" s="9">
        <v>2575762286.8000002</v>
      </c>
    </row>
    <row r="26" spans="1:18" x14ac:dyDescent="0.35">
      <c r="A26" s="2" t="s">
        <v>176</v>
      </c>
      <c r="B26" s="3" t="s">
        <v>177</v>
      </c>
      <c r="C26" s="4" t="s">
        <v>178</v>
      </c>
      <c r="D26" s="4" t="s">
        <v>171</v>
      </c>
      <c r="E26" s="3" t="s">
        <v>29</v>
      </c>
      <c r="F26" s="3" t="s">
        <v>104</v>
      </c>
      <c r="G26" s="3" t="s">
        <v>34</v>
      </c>
      <c r="H26" s="2">
        <v>17</v>
      </c>
      <c r="I26" s="5">
        <v>600</v>
      </c>
      <c r="J26" s="6">
        <v>1443315074.5000002</v>
      </c>
      <c r="K26" s="7">
        <v>6.5000000000000014E-3</v>
      </c>
      <c r="L26" s="7" t="s">
        <v>179</v>
      </c>
      <c r="M26" s="7" t="e">
        <v>#N/A</v>
      </c>
      <c r="N26" s="8">
        <v>347127163.50000006</v>
      </c>
      <c r="O26" s="8">
        <v>354986287.50000006</v>
      </c>
      <c r="P26" s="8">
        <v>365295450.00000006</v>
      </c>
      <c r="Q26" s="8">
        <v>375906173.50000006</v>
      </c>
      <c r="R26" s="9">
        <v>1443315074.5000002</v>
      </c>
    </row>
    <row r="27" spans="1:18" x14ac:dyDescent="0.35">
      <c r="A27" s="2" t="s">
        <v>176</v>
      </c>
      <c r="B27" s="3" t="s">
        <v>177</v>
      </c>
      <c r="C27" s="4" t="s">
        <v>178</v>
      </c>
      <c r="D27" s="4" t="s">
        <v>171</v>
      </c>
      <c r="E27" s="3" t="s">
        <v>29</v>
      </c>
      <c r="F27" s="3" t="s">
        <v>105</v>
      </c>
      <c r="G27" s="3" t="s">
        <v>33</v>
      </c>
      <c r="H27" s="2">
        <v>18</v>
      </c>
      <c r="I27" s="5">
        <v>1200</v>
      </c>
      <c r="J27" s="6">
        <v>999218128.50000024</v>
      </c>
      <c r="K27" s="7">
        <v>4.5000000000000014E-3</v>
      </c>
      <c r="L27" s="7" t="s">
        <v>179</v>
      </c>
      <c r="M27" s="7" t="e">
        <v>#N/A</v>
      </c>
      <c r="N27" s="8">
        <v>240318805.50000003</v>
      </c>
      <c r="O27" s="8">
        <v>245759737.50000003</v>
      </c>
      <c r="P27" s="8">
        <v>252896850.00000003</v>
      </c>
      <c r="Q27" s="8">
        <v>260242735.50000003</v>
      </c>
      <c r="R27" s="9">
        <v>999218128.50000012</v>
      </c>
    </row>
    <row r="28" spans="1:18" x14ac:dyDescent="0.35">
      <c r="A28" s="2" t="s">
        <v>176</v>
      </c>
      <c r="B28" s="3" t="s">
        <v>177</v>
      </c>
      <c r="C28" s="4" t="s">
        <v>178</v>
      </c>
      <c r="D28" s="4" t="s">
        <v>171</v>
      </c>
      <c r="E28" s="3" t="s">
        <v>29</v>
      </c>
      <c r="F28" s="3" t="s">
        <v>138</v>
      </c>
      <c r="G28" s="3" t="s">
        <v>31</v>
      </c>
      <c r="H28" s="2">
        <v>19</v>
      </c>
      <c r="I28" s="5">
        <v>900</v>
      </c>
      <c r="J28" s="6">
        <v>2997654385.500001</v>
      </c>
      <c r="K28" s="7">
        <v>1.3500000000000005E-2</v>
      </c>
      <c r="L28" s="7" t="s">
        <v>179</v>
      </c>
      <c r="M28" s="7" t="e">
        <v>#N/A</v>
      </c>
      <c r="N28" s="8">
        <v>720956416.50000012</v>
      </c>
      <c r="O28" s="8">
        <v>737279212.50000012</v>
      </c>
      <c r="P28" s="8">
        <v>758690550.00000012</v>
      </c>
      <c r="Q28" s="8">
        <v>780728206.50000012</v>
      </c>
      <c r="R28" s="9">
        <v>2997654385.5000005</v>
      </c>
    </row>
    <row r="29" spans="1:18" x14ac:dyDescent="0.35">
      <c r="A29" s="2" t="s">
        <v>176</v>
      </c>
      <c r="B29" s="3" t="s">
        <v>177</v>
      </c>
      <c r="C29" s="4" t="s">
        <v>178</v>
      </c>
      <c r="D29" s="4" t="s">
        <v>171</v>
      </c>
      <c r="E29" s="3" t="s">
        <v>29</v>
      </c>
      <c r="F29" s="3" t="s">
        <v>147</v>
      </c>
      <c r="G29" s="3" t="s">
        <v>32</v>
      </c>
      <c r="H29" s="2">
        <v>20</v>
      </c>
      <c r="I29" s="5">
        <v>1000</v>
      </c>
      <c r="J29" s="6">
        <v>1221266601.5000002</v>
      </c>
      <c r="K29" s="7">
        <v>5.5000000000000014E-3</v>
      </c>
      <c r="L29" s="7" t="s">
        <v>179</v>
      </c>
      <c r="M29" s="7" t="e">
        <v>#N/A</v>
      </c>
      <c r="N29" s="8">
        <v>293722984.5</v>
      </c>
      <c r="O29" s="8">
        <v>300373012.50000006</v>
      </c>
      <c r="P29" s="8">
        <v>309096150.00000006</v>
      </c>
      <c r="Q29" s="8">
        <v>318074454.50000006</v>
      </c>
      <c r="R29" s="9">
        <v>1221266601.5</v>
      </c>
    </row>
    <row r="30" spans="1:18" x14ac:dyDescent="0.35">
      <c r="A30" s="2" t="s">
        <v>176</v>
      </c>
      <c r="B30" s="3" t="s">
        <v>177</v>
      </c>
      <c r="C30" s="4" t="s">
        <v>178</v>
      </c>
      <c r="D30" s="4" t="s">
        <v>169</v>
      </c>
      <c r="E30" s="3" t="s">
        <v>29</v>
      </c>
      <c r="F30" s="3" t="s">
        <v>106</v>
      </c>
      <c r="G30" s="3" t="s">
        <v>30</v>
      </c>
      <c r="H30" s="2">
        <v>23</v>
      </c>
      <c r="I30" s="5">
        <v>1000</v>
      </c>
      <c r="J30" s="6">
        <v>3130883469.3000002</v>
      </c>
      <c r="K30" s="7">
        <v>1.4100000000000001E-2</v>
      </c>
      <c r="L30" s="7">
        <v>3.5000000000000001E-3</v>
      </c>
      <c r="M30" s="7">
        <v>1.4999999999999999E-2</v>
      </c>
      <c r="N30" s="8">
        <v>752998923.89999998</v>
      </c>
      <c r="O30" s="8">
        <v>770047177.5</v>
      </c>
      <c r="P30" s="8">
        <v>792410130</v>
      </c>
      <c r="Q30" s="8">
        <v>815427237.89999998</v>
      </c>
      <c r="R30" s="9">
        <v>3130883469.3000002</v>
      </c>
    </row>
    <row r="31" spans="1:18" x14ac:dyDescent="0.35">
      <c r="A31" s="2" t="s">
        <v>176</v>
      </c>
      <c r="B31" s="3" t="s">
        <v>177</v>
      </c>
      <c r="C31" s="4" t="s">
        <v>180</v>
      </c>
      <c r="D31" s="4" t="s">
        <v>169</v>
      </c>
      <c r="E31" s="3" t="s">
        <v>35</v>
      </c>
      <c r="F31" s="3" t="s">
        <v>141</v>
      </c>
      <c r="G31" s="3" t="s">
        <v>38</v>
      </c>
      <c r="H31" s="2">
        <v>25</v>
      </c>
      <c r="I31" s="5">
        <v>4000</v>
      </c>
      <c r="J31" s="6">
        <v>2087255646.2</v>
      </c>
      <c r="K31" s="7">
        <v>9.4000000000000004E-3</v>
      </c>
      <c r="L31" s="7">
        <v>2.5000000000000001E-3</v>
      </c>
      <c r="M31" s="7">
        <v>0.01</v>
      </c>
      <c r="N31" s="8">
        <v>501999282.5999999</v>
      </c>
      <c r="O31" s="8">
        <v>513364784.99999994</v>
      </c>
      <c r="P31" s="8">
        <v>528273419.99999994</v>
      </c>
      <c r="Q31" s="8">
        <v>543618158.5999999</v>
      </c>
      <c r="R31" s="9">
        <v>2087255646.1999998</v>
      </c>
    </row>
    <row r="32" spans="1:18" x14ac:dyDescent="0.35">
      <c r="A32" s="2" t="s">
        <v>176</v>
      </c>
      <c r="B32" s="3" t="s">
        <v>177</v>
      </c>
      <c r="C32" s="4" t="s">
        <v>170</v>
      </c>
      <c r="D32" s="4" t="s">
        <v>169</v>
      </c>
      <c r="E32" s="3" t="s">
        <v>35</v>
      </c>
      <c r="F32" s="3" t="s">
        <v>124</v>
      </c>
      <c r="G32" s="3" t="s">
        <v>36</v>
      </c>
      <c r="H32" s="2">
        <v>26</v>
      </c>
      <c r="I32" s="5">
        <v>3100</v>
      </c>
      <c r="J32" s="6">
        <v>2820015607.1000004</v>
      </c>
      <c r="K32" s="7">
        <v>1.2700000000000001E-2</v>
      </c>
      <c r="L32" s="7">
        <v>5.4000000000000003E-3</v>
      </c>
      <c r="M32" s="7">
        <v>1.35E-2</v>
      </c>
      <c r="N32" s="8">
        <v>678233073.29999995</v>
      </c>
      <c r="O32" s="8">
        <v>693588592.5</v>
      </c>
      <c r="P32" s="8">
        <v>713731110</v>
      </c>
      <c r="Q32" s="8">
        <v>734462831.29999995</v>
      </c>
      <c r="R32" s="9">
        <v>2820015607.0999999</v>
      </c>
    </row>
    <row r="33" spans="1:18" x14ac:dyDescent="0.35">
      <c r="A33" s="2" t="s">
        <v>176</v>
      </c>
      <c r="B33" s="3" t="s">
        <v>177</v>
      </c>
      <c r="C33" s="4" t="s">
        <v>170</v>
      </c>
      <c r="D33" s="4" t="s">
        <v>169</v>
      </c>
      <c r="E33" s="3" t="s">
        <v>35</v>
      </c>
      <c r="F33" s="3" t="s">
        <v>128</v>
      </c>
      <c r="G33" s="3" t="s">
        <v>37</v>
      </c>
      <c r="H33" s="2">
        <v>27</v>
      </c>
      <c r="I33" s="5">
        <v>4000</v>
      </c>
      <c r="J33" s="6">
        <v>3241907705.8000007</v>
      </c>
      <c r="K33" s="7">
        <v>1.4600000000000004E-2</v>
      </c>
      <c r="L33" s="7">
        <v>5.4000000000000003E-3</v>
      </c>
      <c r="M33" s="7">
        <v>1.55E-2</v>
      </c>
      <c r="N33" s="8">
        <v>779701013.39999998</v>
      </c>
      <c r="O33" s="8">
        <v>797353815</v>
      </c>
      <c r="P33" s="8">
        <v>820509780</v>
      </c>
      <c r="Q33" s="8">
        <v>844343097.39999998</v>
      </c>
      <c r="R33" s="9">
        <v>3241907705.8000002</v>
      </c>
    </row>
    <row r="34" spans="1:18" x14ac:dyDescent="0.35">
      <c r="A34" s="2" t="s">
        <v>176</v>
      </c>
      <c r="B34" s="3" t="s">
        <v>177</v>
      </c>
      <c r="C34" s="4" t="s">
        <v>181</v>
      </c>
      <c r="D34" s="4" t="s">
        <v>169</v>
      </c>
      <c r="E34" s="3" t="s">
        <v>39</v>
      </c>
      <c r="F34" s="3" t="s">
        <v>114</v>
      </c>
      <c r="G34" s="3" t="s">
        <v>40</v>
      </c>
      <c r="H34" s="2">
        <v>30</v>
      </c>
      <c r="I34" s="5">
        <v>4</v>
      </c>
      <c r="J34" s="6">
        <v>222048473.00000003</v>
      </c>
      <c r="K34" s="18">
        <v>1.0000000000000002E-3</v>
      </c>
      <c r="L34" s="7">
        <v>5.4000000000000003E-3</v>
      </c>
      <c r="M34" s="7">
        <v>1.8499999999999999E-2</v>
      </c>
      <c r="N34" s="8">
        <v>53404179</v>
      </c>
      <c r="O34" s="8">
        <v>54613275</v>
      </c>
      <c r="P34" s="8">
        <v>56199300</v>
      </c>
      <c r="Q34" s="8">
        <v>57831719</v>
      </c>
      <c r="R34" s="9">
        <v>222048473</v>
      </c>
    </row>
    <row r="35" spans="1:18" x14ac:dyDescent="0.35">
      <c r="A35" s="2" t="s">
        <v>176</v>
      </c>
      <c r="B35" s="3" t="s">
        <v>177</v>
      </c>
      <c r="C35" s="4" t="s">
        <v>181</v>
      </c>
      <c r="D35" s="4" t="s">
        <v>169</v>
      </c>
      <c r="E35" s="3" t="s">
        <v>39</v>
      </c>
      <c r="F35" s="3" t="s">
        <v>114</v>
      </c>
      <c r="G35" s="3" t="s">
        <v>41</v>
      </c>
      <c r="H35" s="2">
        <v>31</v>
      </c>
      <c r="I35" s="5">
        <v>8</v>
      </c>
      <c r="J35" s="6">
        <v>777169655.5</v>
      </c>
      <c r="K35" s="7">
        <v>3.5000000000000001E-3</v>
      </c>
      <c r="L35" s="7">
        <v>5.4000000000000003E-3</v>
      </c>
      <c r="M35" s="7">
        <v>1.8499999999999999E-2</v>
      </c>
      <c r="N35" s="8">
        <v>186914626.49999997</v>
      </c>
      <c r="O35" s="8">
        <v>191146462.49999997</v>
      </c>
      <c r="P35" s="8">
        <v>196697549.99999997</v>
      </c>
      <c r="Q35" s="8">
        <v>202411016.49999997</v>
      </c>
      <c r="R35" s="9">
        <v>777169655.49999988</v>
      </c>
    </row>
    <row r="36" spans="1:18" x14ac:dyDescent="0.35">
      <c r="A36" s="2" t="s">
        <v>176</v>
      </c>
      <c r="B36" s="3" t="s">
        <v>177</v>
      </c>
      <c r="C36" s="4" t="s">
        <v>181</v>
      </c>
      <c r="D36" s="4" t="s">
        <v>169</v>
      </c>
      <c r="E36" s="3" t="s">
        <v>39</v>
      </c>
      <c r="F36" s="3" t="s">
        <v>114</v>
      </c>
      <c r="G36" s="3" t="s">
        <v>42</v>
      </c>
      <c r="H36" s="2">
        <v>32</v>
      </c>
      <c r="I36" s="5">
        <v>8</v>
      </c>
      <c r="J36" s="6">
        <v>333072709.50000006</v>
      </c>
      <c r="K36" s="7">
        <v>1.5000000000000002E-3</v>
      </c>
      <c r="L36" s="7">
        <v>5.4000000000000003E-3</v>
      </c>
      <c r="M36" s="7">
        <v>1.8499999999999999E-2</v>
      </c>
      <c r="N36" s="8">
        <v>80106268.5</v>
      </c>
      <c r="O36" s="8">
        <v>81919912.5</v>
      </c>
      <c r="P36" s="8">
        <v>84298950</v>
      </c>
      <c r="Q36" s="8">
        <v>86747578.5</v>
      </c>
      <c r="R36" s="9">
        <v>333072709.5</v>
      </c>
    </row>
    <row r="37" spans="1:18" x14ac:dyDescent="0.35">
      <c r="A37" s="2" t="s">
        <v>176</v>
      </c>
      <c r="B37" s="3" t="s">
        <v>177</v>
      </c>
      <c r="C37" s="4" t="s">
        <v>182</v>
      </c>
      <c r="D37" s="4" t="s">
        <v>171</v>
      </c>
      <c r="E37" s="3" t="s">
        <v>43</v>
      </c>
      <c r="F37" s="3" t="s">
        <v>134</v>
      </c>
      <c r="G37" s="3" t="s">
        <v>49</v>
      </c>
      <c r="H37" s="2">
        <v>33</v>
      </c>
      <c r="I37" s="5">
        <v>140</v>
      </c>
      <c r="J37" s="6">
        <v>3108678622.0000005</v>
      </c>
      <c r="K37" s="7">
        <v>1.4000000000000002E-2</v>
      </c>
      <c r="L37" s="7" t="e">
        <v>#N/A</v>
      </c>
      <c r="M37" s="7" t="e">
        <v>#N/A</v>
      </c>
      <c r="N37" s="8">
        <v>747658506</v>
      </c>
      <c r="O37" s="8">
        <v>764585850</v>
      </c>
      <c r="P37" s="8">
        <v>786790200</v>
      </c>
      <c r="Q37" s="8">
        <v>809644066</v>
      </c>
      <c r="R37" s="9">
        <v>3108678622</v>
      </c>
    </row>
    <row r="38" spans="1:18" x14ac:dyDescent="0.35">
      <c r="A38" s="2" t="s">
        <v>176</v>
      </c>
      <c r="B38" s="3" t="s">
        <v>177</v>
      </c>
      <c r="C38" s="4" t="s">
        <v>182</v>
      </c>
      <c r="D38" s="4" t="s">
        <v>169</v>
      </c>
      <c r="E38" s="3" t="s">
        <v>43</v>
      </c>
      <c r="F38" s="3" t="s">
        <v>145</v>
      </c>
      <c r="G38" s="3" t="s">
        <v>44</v>
      </c>
      <c r="H38" s="2">
        <v>34</v>
      </c>
      <c r="I38" s="5">
        <v>40</v>
      </c>
      <c r="J38" s="6">
        <v>821579350.10000014</v>
      </c>
      <c r="K38" s="7">
        <v>3.7000000000000006E-3</v>
      </c>
      <c r="L38" s="7">
        <v>9.4999999999999998E-3</v>
      </c>
      <c r="M38" s="7">
        <v>0.04</v>
      </c>
      <c r="N38" s="8">
        <v>197595462.30000001</v>
      </c>
      <c r="O38" s="8">
        <v>202069117.5</v>
      </c>
      <c r="P38" s="8">
        <v>207937410</v>
      </c>
      <c r="Q38" s="8">
        <v>213977360.30000001</v>
      </c>
      <c r="R38" s="9">
        <v>821579350.0999999</v>
      </c>
    </row>
    <row r="39" spans="1:18" x14ac:dyDescent="0.35">
      <c r="A39" s="2" t="s">
        <v>176</v>
      </c>
      <c r="B39" s="3" t="s">
        <v>177</v>
      </c>
      <c r="C39" s="4" t="s">
        <v>182</v>
      </c>
      <c r="D39" s="4" t="s">
        <v>169</v>
      </c>
      <c r="E39" s="3" t="s">
        <v>43</v>
      </c>
      <c r="F39" s="3" t="s">
        <v>145</v>
      </c>
      <c r="G39" s="3" t="s">
        <v>50</v>
      </c>
      <c r="H39" s="2">
        <v>35</v>
      </c>
      <c r="I39" s="5">
        <v>30000</v>
      </c>
      <c r="J39" s="6">
        <v>3996872514.000001</v>
      </c>
      <c r="K39" s="7">
        <v>1.8000000000000006E-2</v>
      </c>
      <c r="L39" s="7">
        <v>9.4999999999999998E-3</v>
      </c>
      <c r="M39" s="7">
        <v>0.04</v>
      </c>
      <c r="N39" s="8">
        <v>961275222.00000012</v>
      </c>
      <c r="O39" s="8">
        <v>983038950.00000012</v>
      </c>
      <c r="P39" s="8">
        <v>1011587400.0000001</v>
      </c>
      <c r="Q39" s="8">
        <v>1040970942.0000001</v>
      </c>
      <c r="R39" s="9">
        <v>3996872514.0000005</v>
      </c>
    </row>
    <row r="40" spans="1:18" x14ac:dyDescent="0.35">
      <c r="A40" s="2" t="s">
        <v>176</v>
      </c>
      <c r="B40" s="3" t="s">
        <v>177</v>
      </c>
      <c r="C40" s="4" t="s">
        <v>182</v>
      </c>
      <c r="D40" s="4" t="s">
        <v>169</v>
      </c>
      <c r="E40" s="3" t="s">
        <v>43</v>
      </c>
      <c r="F40" s="3" t="s">
        <v>145</v>
      </c>
      <c r="G40" s="3" t="s">
        <v>47</v>
      </c>
      <c r="H40" s="2">
        <v>36</v>
      </c>
      <c r="I40" s="5">
        <v>5000</v>
      </c>
      <c r="J40" s="6">
        <v>2664581676.0000005</v>
      </c>
      <c r="K40" s="7">
        <v>1.2000000000000002E-2</v>
      </c>
      <c r="L40" s="7">
        <v>9.4999999999999998E-3</v>
      </c>
      <c r="M40" s="7">
        <v>0.04</v>
      </c>
      <c r="N40" s="8">
        <v>640850148</v>
      </c>
      <c r="O40" s="8">
        <v>655359300</v>
      </c>
      <c r="P40" s="8">
        <v>674391600</v>
      </c>
      <c r="Q40" s="8">
        <v>693980628</v>
      </c>
      <c r="R40" s="9">
        <v>2664581676</v>
      </c>
    </row>
    <row r="41" spans="1:18" x14ac:dyDescent="0.35">
      <c r="A41" s="2" t="s">
        <v>176</v>
      </c>
      <c r="B41" s="3" t="s">
        <v>177</v>
      </c>
      <c r="C41" s="4" t="s">
        <v>182</v>
      </c>
      <c r="D41" s="4" t="s">
        <v>169</v>
      </c>
      <c r="E41" s="3" t="s">
        <v>43</v>
      </c>
      <c r="F41" s="3" t="s">
        <v>145</v>
      </c>
      <c r="G41" s="3" t="s">
        <v>46</v>
      </c>
      <c r="H41" s="2">
        <v>37</v>
      </c>
      <c r="I41" s="5">
        <v>4000</v>
      </c>
      <c r="J41" s="6">
        <v>1154652059.6000001</v>
      </c>
      <c r="K41" s="7">
        <v>5.2000000000000006E-3</v>
      </c>
      <c r="L41" s="7">
        <v>9.4999999999999998E-3</v>
      </c>
      <c r="M41" s="7">
        <v>0.04</v>
      </c>
      <c r="N41" s="8">
        <v>277701730.80000001</v>
      </c>
      <c r="O41" s="8">
        <v>283989030</v>
      </c>
      <c r="P41" s="8">
        <v>292236360</v>
      </c>
      <c r="Q41" s="8">
        <v>300724938.80000001</v>
      </c>
      <c r="R41" s="9">
        <v>1154652059.5999999</v>
      </c>
    </row>
    <row r="42" spans="1:18" x14ac:dyDescent="0.35">
      <c r="A42" s="2" t="s">
        <v>176</v>
      </c>
      <c r="B42" s="3" t="s">
        <v>177</v>
      </c>
      <c r="C42" s="4" t="s">
        <v>182</v>
      </c>
      <c r="D42" s="4" t="s">
        <v>169</v>
      </c>
      <c r="E42" s="3" t="s">
        <v>43</v>
      </c>
      <c r="F42" s="3" t="s">
        <v>110</v>
      </c>
      <c r="G42" s="3" t="s">
        <v>48</v>
      </c>
      <c r="H42" s="2">
        <v>38</v>
      </c>
      <c r="I42" s="5">
        <v>18</v>
      </c>
      <c r="J42" s="6">
        <v>3552775568.0000005</v>
      </c>
      <c r="K42" s="7">
        <v>1.6000000000000004E-2</v>
      </c>
      <c r="L42" s="7">
        <v>9.4999999999999998E-3</v>
      </c>
      <c r="M42" s="7">
        <v>0.04</v>
      </c>
      <c r="N42" s="8">
        <v>854466864</v>
      </c>
      <c r="O42" s="8">
        <v>873812400</v>
      </c>
      <c r="P42" s="8">
        <v>899188800</v>
      </c>
      <c r="Q42" s="8">
        <v>925307504</v>
      </c>
      <c r="R42" s="9">
        <v>3552775568</v>
      </c>
    </row>
    <row r="43" spans="1:18" x14ac:dyDescent="0.35">
      <c r="A43" s="2" t="s">
        <v>176</v>
      </c>
      <c r="B43" s="3" t="s">
        <v>177</v>
      </c>
      <c r="C43" s="4" t="s">
        <v>182</v>
      </c>
      <c r="D43" s="4" t="s">
        <v>169</v>
      </c>
      <c r="E43" s="3" t="s">
        <v>43</v>
      </c>
      <c r="F43" s="3" t="s">
        <v>110</v>
      </c>
      <c r="G43" s="3" t="s">
        <v>51</v>
      </c>
      <c r="H43" s="2">
        <v>39</v>
      </c>
      <c r="I43" s="5">
        <v>2500</v>
      </c>
      <c r="J43" s="6">
        <v>2375918661.0999999</v>
      </c>
      <c r="K43" s="7">
        <v>1.0699999999999999E-2</v>
      </c>
      <c r="L43" s="7">
        <v>9.4999999999999998E-3</v>
      </c>
      <c r="M43" s="7">
        <v>0.04</v>
      </c>
      <c r="N43" s="8">
        <v>571424715.29999983</v>
      </c>
      <c r="O43" s="8">
        <v>584362042.49999988</v>
      </c>
      <c r="P43" s="8">
        <v>601332509.99999988</v>
      </c>
      <c r="Q43" s="8">
        <v>618799393.29999983</v>
      </c>
      <c r="R43" s="9">
        <v>2375918661.0999994</v>
      </c>
    </row>
    <row r="44" spans="1:18" x14ac:dyDescent="0.35">
      <c r="A44" s="2" t="s">
        <v>176</v>
      </c>
      <c r="B44" s="3" t="s">
        <v>177</v>
      </c>
      <c r="C44" s="4" t="s">
        <v>182</v>
      </c>
      <c r="D44" s="4" t="s">
        <v>169</v>
      </c>
      <c r="E44" s="3" t="s">
        <v>43</v>
      </c>
      <c r="F44" s="3" t="s">
        <v>110</v>
      </c>
      <c r="G44" s="3" t="s">
        <v>45</v>
      </c>
      <c r="H44" s="2">
        <v>40</v>
      </c>
      <c r="I44" s="5">
        <v>40</v>
      </c>
      <c r="J44" s="6">
        <v>799374502.80000007</v>
      </c>
      <c r="K44" s="7">
        <v>3.6000000000000003E-3</v>
      </c>
      <c r="L44" s="7">
        <v>9.4999999999999998E-3</v>
      </c>
      <c r="M44" s="7">
        <v>0.04</v>
      </c>
      <c r="N44" s="8">
        <v>192255044.40000001</v>
      </c>
      <c r="O44" s="8">
        <v>196607790</v>
      </c>
      <c r="P44" s="8">
        <v>202317480</v>
      </c>
      <c r="Q44" s="8">
        <v>208194188.40000001</v>
      </c>
      <c r="R44" s="9">
        <v>799374502.79999995</v>
      </c>
    </row>
    <row r="45" spans="1:18" x14ac:dyDescent="0.35">
      <c r="A45" s="2" t="s">
        <v>176</v>
      </c>
      <c r="B45" s="3" t="s">
        <v>177</v>
      </c>
      <c r="C45" s="4" t="s">
        <v>183</v>
      </c>
      <c r="D45" s="4" t="s">
        <v>169</v>
      </c>
      <c r="E45" s="3" t="s">
        <v>52</v>
      </c>
      <c r="F45" s="3" t="s">
        <v>144</v>
      </c>
      <c r="G45" s="3" t="s">
        <v>55</v>
      </c>
      <c r="H45" s="2">
        <v>43</v>
      </c>
      <c r="I45" s="5">
        <v>1000</v>
      </c>
      <c r="J45" s="6">
        <v>222048473.00000003</v>
      </c>
      <c r="K45" s="7">
        <v>1.0000000000000002E-3</v>
      </c>
      <c r="L45" s="7">
        <v>3.0000000000000001E-3</v>
      </c>
      <c r="M45" s="7">
        <v>1.4999999999999999E-2</v>
      </c>
      <c r="N45" s="8">
        <v>53404179</v>
      </c>
      <c r="O45" s="8">
        <v>54613275</v>
      </c>
      <c r="P45" s="8">
        <v>56199300</v>
      </c>
      <c r="Q45" s="8">
        <v>57831719</v>
      </c>
      <c r="R45" s="9">
        <v>222048473</v>
      </c>
    </row>
    <row r="46" spans="1:18" x14ac:dyDescent="0.35">
      <c r="A46" s="2" t="s">
        <v>176</v>
      </c>
      <c r="B46" s="3" t="s">
        <v>177</v>
      </c>
      <c r="C46" s="4" t="s">
        <v>183</v>
      </c>
      <c r="D46" s="4" t="s">
        <v>169</v>
      </c>
      <c r="E46" s="3" t="s">
        <v>52</v>
      </c>
      <c r="F46" s="3" t="s">
        <v>144</v>
      </c>
      <c r="G46" s="3" t="s">
        <v>53</v>
      </c>
      <c r="H46" s="2">
        <v>44</v>
      </c>
      <c r="I46" s="5">
        <v>2000</v>
      </c>
      <c r="J46" s="6">
        <v>932603586.60000002</v>
      </c>
      <c r="K46" s="7">
        <v>4.1999999999999997E-3</v>
      </c>
      <c r="L46" s="7">
        <v>3.0000000000000001E-3</v>
      </c>
      <c r="M46" s="7">
        <v>1.4999999999999999E-2</v>
      </c>
      <c r="N46" s="8">
        <v>224297551.79999998</v>
      </c>
      <c r="O46" s="8">
        <v>229375755</v>
      </c>
      <c r="P46" s="8">
        <v>236037060</v>
      </c>
      <c r="Q46" s="8">
        <v>242893219.79999998</v>
      </c>
      <c r="R46" s="9">
        <v>932603586.5999999</v>
      </c>
    </row>
    <row r="47" spans="1:18" x14ac:dyDescent="0.35">
      <c r="A47" s="2" t="s">
        <v>176</v>
      </c>
      <c r="B47" s="3" t="s">
        <v>177</v>
      </c>
      <c r="C47" s="4" t="s">
        <v>183</v>
      </c>
      <c r="D47" s="4" t="s">
        <v>169</v>
      </c>
      <c r="E47" s="3" t="s">
        <v>52</v>
      </c>
      <c r="F47" s="3" t="s">
        <v>144</v>
      </c>
      <c r="G47" s="3" t="s">
        <v>54</v>
      </c>
      <c r="H47" s="2">
        <v>45</v>
      </c>
      <c r="I47" s="5">
        <v>7440</v>
      </c>
      <c r="J47" s="6">
        <v>1976231409.7000003</v>
      </c>
      <c r="K47" s="7">
        <v>8.9000000000000017E-3</v>
      </c>
      <c r="L47" s="7">
        <v>3.0000000000000001E-3</v>
      </c>
      <c r="M47" s="7">
        <v>1.4999999999999999E-2</v>
      </c>
      <c r="N47" s="8">
        <v>475297193.10000002</v>
      </c>
      <c r="O47" s="8">
        <v>486058147.5</v>
      </c>
      <c r="P47" s="8">
        <v>500173770</v>
      </c>
      <c r="Q47" s="8">
        <v>514702299.10000002</v>
      </c>
      <c r="R47" s="9">
        <v>1976231409.6999998</v>
      </c>
    </row>
    <row r="48" spans="1:18" x14ac:dyDescent="0.35">
      <c r="A48" s="2" t="s">
        <v>176</v>
      </c>
      <c r="B48" s="3" t="s">
        <v>177</v>
      </c>
      <c r="C48" s="4" t="s">
        <v>180</v>
      </c>
      <c r="D48" s="4" t="s">
        <v>171</v>
      </c>
      <c r="E48" s="3" t="s">
        <v>22</v>
      </c>
      <c r="F48" s="3" t="s">
        <v>149</v>
      </c>
      <c r="G48" s="3" t="s">
        <v>24</v>
      </c>
      <c r="H48" s="2">
        <v>46</v>
      </c>
      <c r="I48" s="5">
        <v>1280</v>
      </c>
      <c r="J48" s="6">
        <v>4996090642.500001</v>
      </c>
      <c r="K48" s="7">
        <v>2.2500000000000003E-2</v>
      </c>
      <c r="L48" s="7" t="s">
        <v>184</v>
      </c>
      <c r="M48" s="7" t="e">
        <v>#N/A</v>
      </c>
      <c r="N48" s="8">
        <v>1201594027.5</v>
      </c>
      <c r="O48" s="8">
        <v>1228798687.5</v>
      </c>
      <c r="P48" s="8">
        <v>1264484250</v>
      </c>
      <c r="Q48" s="8">
        <v>1301213677.5</v>
      </c>
      <c r="R48" s="9">
        <v>4996090642.5</v>
      </c>
    </row>
    <row r="49" spans="1:18" x14ac:dyDescent="0.35">
      <c r="A49" s="2" t="s">
        <v>176</v>
      </c>
      <c r="B49" s="3" t="s">
        <v>177</v>
      </c>
      <c r="C49" s="4" t="s">
        <v>180</v>
      </c>
      <c r="D49" s="4" t="s">
        <v>171</v>
      </c>
      <c r="E49" s="3" t="s">
        <v>22</v>
      </c>
      <c r="F49" s="3" t="s">
        <v>139</v>
      </c>
      <c r="G49" s="3" t="s">
        <v>23</v>
      </c>
      <c r="H49" s="2">
        <v>47</v>
      </c>
      <c r="I49" s="5">
        <v>36000</v>
      </c>
      <c r="J49" s="6">
        <v>15299139789.700003</v>
      </c>
      <c r="K49" s="7">
        <v>6.8900000000000017E-2</v>
      </c>
      <c r="L49" s="7" t="s">
        <v>184</v>
      </c>
      <c r="M49" s="7" t="e">
        <v>#N/A</v>
      </c>
      <c r="N49" s="8">
        <v>3679547933.1000004</v>
      </c>
      <c r="O49" s="8">
        <v>3762854647.5</v>
      </c>
      <c r="P49" s="8">
        <v>3872131770</v>
      </c>
      <c r="Q49" s="8">
        <v>3984605439.1000004</v>
      </c>
      <c r="R49" s="9">
        <v>15299139789.700001</v>
      </c>
    </row>
    <row r="50" spans="1:18" x14ac:dyDescent="0.35">
      <c r="A50" s="2" t="s">
        <v>176</v>
      </c>
      <c r="B50" s="3" t="s">
        <v>177</v>
      </c>
      <c r="C50" s="4" t="s">
        <v>180</v>
      </c>
      <c r="D50" s="4" t="s">
        <v>171</v>
      </c>
      <c r="E50" s="3" t="s">
        <v>22</v>
      </c>
      <c r="F50" s="3" t="s">
        <v>108</v>
      </c>
      <c r="G50" s="3" t="s">
        <v>25</v>
      </c>
      <c r="H50" s="2">
        <v>48</v>
      </c>
      <c r="I50" s="5">
        <v>1480</v>
      </c>
      <c r="J50" s="6">
        <v>10613917009.400002</v>
      </c>
      <c r="K50" s="7">
        <v>4.7800000000000009E-2</v>
      </c>
      <c r="L50" s="7" t="s">
        <v>184</v>
      </c>
      <c r="M50" s="7" t="e">
        <v>#N/A</v>
      </c>
      <c r="N50" s="8">
        <v>2552719756.2000003</v>
      </c>
      <c r="O50" s="8">
        <v>2610514545</v>
      </c>
      <c r="P50" s="8">
        <v>2686326540</v>
      </c>
      <c r="Q50" s="8">
        <v>2764356168.2000003</v>
      </c>
      <c r="R50" s="9">
        <v>10613917009.400002</v>
      </c>
    </row>
    <row r="51" spans="1:18" x14ac:dyDescent="0.35">
      <c r="A51" s="2" t="s">
        <v>176</v>
      </c>
      <c r="B51" s="3" t="s">
        <v>177</v>
      </c>
      <c r="C51" s="4" t="s">
        <v>180</v>
      </c>
      <c r="D51" s="4" t="s">
        <v>171</v>
      </c>
      <c r="E51" s="3" t="s">
        <v>26</v>
      </c>
      <c r="F51" s="3" t="s">
        <v>113</v>
      </c>
      <c r="G51" s="3" t="s">
        <v>28</v>
      </c>
      <c r="H51" s="2">
        <v>49</v>
      </c>
      <c r="I51" s="5">
        <v>100</v>
      </c>
      <c r="J51" s="6">
        <v>1665363547.5000002</v>
      </c>
      <c r="K51" s="7">
        <v>7.5000000000000015E-3</v>
      </c>
      <c r="L51" s="7" t="s">
        <v>184</v>
      </c>
      <c r="M51" s="7" t="e">
        <v>#N/A</v>
      </c>
      <c r="N51" s="8">
        <v>400531342.5</v>
      </c>
      <c r="O51" s="8">
        <v>409599562.5</v>
      </c>
      <c r="P51" s="8">
        <v>421494750</v>
      </c>
      <c r="Q51" s="8">
        <v>433737892.5</v>
      </c>
      <c r="R51" s="9">
        <v>1665363547.5</v>
      </c>
    </row>
    <row r="52" spans="1:18" x14ac:dyDescent="0.35">
      <c r="A52" s="2" t="s">
        <v>185</v>
      </c>
      <c r="B52" s="3" t="s">
        <v>186</v>
      </c>
      <c r="C52" s="4" t="s">
        <v>187</v>
      </c>
      <c r="D52" s="4" t="s">
        <v>171</v>
      </c>
      <c r="E52" s="3" t="s">
        <v>56</v>
      </c>
      <c r="F52" s="3" t="s">
        <v>121</v>
      </c>
      <c r="G52" s="3" t="s">
        <v>59</v>
      </c>
      <c r="H52" s="2">
        <v>50</v>
      </c>
      <c r="I52" s="5">
        <v>26</v>
      </c>
      <c r="J52" s="6">
        <v>5218139115.500001</v>
      </c>
      <c r="K52" s="7">
        <v>2.3500000000000004E-2</v>
      </c>
      <c r="L52" s="7" t="s">
        <v>188</v>
      </c>
      <c r="M52" s="7" t="e">
        <v>#N/A</v>
      </c>
      <c r="N52" s="8">
        <v>1254998206.5</v>
      </c>
      <c r="O52" s="8">
        <v>1283411962.5</v>
      </c>
      <c r="P52" s="8">
        <v>1320683550</v>
      </c>
      <c r="Q52" s="8">
        <v>1359045396.5</v>
      </c>
      <c r="R52" s="9">
        <v>5218139115.5</v>
      </c>
    </row>
    <row r="53" spans="1:18" x14ac:dyDescent="0.35">
      <c r="A53" s="2" t="s">
        <v>185</v>
      </c>
      <c r="B53" s="3" t="s">
        <v>186</v>
      </c>
      <c r="C53" s="4" t="s">
        <v>187</v>
      </c>
      <c r="D53" s="4" t="s">
        <v>171</v>
      </c>
      <c r="E53" s="3" t="s">
        <v>56</v>
      </c>
      <c r="F53" s="3" t="s">
        <v>109</v>
      </c>
      <c r="G53" s="3" t="s">
        <v>58</v>
      </c>
      <c r="H53" s="2">
        <v>51</v>
      </c>
      <c r="I53" s="5">
        <v>500</v>
      </c>
      <c r="J53" s="6">
        <v>4329945223.500001</v>
      </c>
      <c r="K53" s="7">
        <v>1.9500000000000003E-2</v>
      </c>
      <c r="L53" s="7" t="s">
        <v>188</v>
      </c>
      <c r="M53" s="7" t="e">
        <v>#N/A</v>
      </c>
      <c r="N53" s="8">
        <v>1041381490.5</v>
      </c>
      <c r="O53" s="8">
        <v>1064958862.5</v>
      </c>
      <c r="P53" s="8">
        <v>1095886350</v>
      </c>
      <c r="Q53" s="8">
        <v>1127718520.5</v>
      </c>
      <c r="R53" s="9">
        <v>4329945223.5</v>
      </c>
    </row>
    <row r="54" spans="1:18" x14ac:dyDescent="0.35">
      <c r="A54" s="2" t="s">
        <v>185</v>
      </c>
      <c r="B54" s="3" t="s">
        <v>186</v>
      </c>
      <c r="C54" s="4" t="s">
        <v>187</v>
      </c>
      <c r="D54" s="4" t="s">
        <v>171</v>
      </c>
      <c r="E54" s="3" t="s">
        <v>56</v>
      </c>
      <c r="F54" s="3" t="s">
        <v>109</v>
      </c>
      <c r="G54" s="3" t="s">
        <v>57</v>
      </c>
      <c r="H54" s="2">
        <v>52</v>
      </c>
      <c r="I54" s="5">
        <v>250</v>
      </c>
      <c r="J54" s="6">
        <v>10436278231.000002</v>
      </c>
      <c r="K54" s="7">
        <v>4.7000000000000007E-2</v>
      </c>
      <c r="L54" s="7" t="s">
        <v>188</v>
      </c>
      <c r="M54" s="7" t="e">
        <v>#N/A</v>
      </c>
      <c r="N54" s="8">
        <v>2509996413</v>
      </c>
      <c r="O54" s="8">
        <v>2566823925</v>
      </c>
      <c r="P54" s="8">
        <v>2641367100</v>
      </c>
      <c r="Q54" s="8">
        <v>2718090793</v>
      </c>
      <c r="R54" s="9">
        <v>10436278231</v>
      </c>
    </row>
    <row r="55" spans="1:18" x14ac:dyDescent="0.35">
      <c r="A55" s="2" t="s">
        <v>185</v>
      </c>
      <c r="B55" s="3" t="s">
        <v>186</v>
      </c>
      <c r="C55" s="4" t="s">
        <v>189</v>
      </c>
      <c r="D55" s="4" t="s">
        <v>169</v>
      </c>
      <c r="E55" s="3" t="s">
        <v>60</v>
      </c>
      <c r="F55" s="3" t="s">
        <v>129</v>
      </c>
      <c r="G55" s="3" t="s">
        <v>62</v>
      </c>
      <c r="H55" s="2">
        <v>54</v>
      </c>
      <c r="I55" s="5">
        <v>4</v>
      </c>
      <c r="J55" s="6">
        <v>3130883469.3000002</v>
      </c>
      <c r="K55" s="7">
        <v>1.4100000000000001E-2</v>
      </c>
      <c r="L55" s="7">
        <v>3.5000000000000001E-3</v>
      </c>
      <c r="M55" s="7">
        <v>1.4999999999999999E-2</v>
      </c>
      <c r="N55" s="8">
        <v>752998923.89999998</v>
      </c>
      <c r="O55" s="8">
        <v>770047177.5</v>
      </c>
      <c r="P55" s="8">
        <v>792410130</v>
      </c>
      <c r="Q55" s="8">
        <v>815427237.89999998</v>
      </c>
      <c r="R55" s="9">
        <v>3130883469.3000002</v>
      </c>
    </row>
    <row r="56" spans="1:18" x14ac:dyDescent="0.35">
      <c r="A56" s="2" t="s">
        <v>185</v>
      </c>
      <c r="B56" s="3" t="s">
        <v>186</v>
      </c>
      <c r="C56" s="4" t="s">
        <v>189</v>
      </c>
      <c r="D56" s="4" t="s">
        <v>169</v>
      </c>
      <c r="E56" s="3" t="s">
        <v>60</v>
      </c>
      <c r="F56" s="3" t="s">
        <v>118</v>
      </c>
      <c r="G56" s="3" t="s">
        <v>61</v>
      </c>
      <c r="H56" s="2">
        <v>55</v>
      </c>
      <c r="I56" s="5">
        <v>200</v>
      </c>
      <c r="J56" s="6">
        <v>2331508966.5000005</v>
      </c>
      <c r="K56" s="7">
        <v>1.0500000000000002E-2</v>
      </c>
      <c r="L56" s="7">
        <v>3.5000000000000001E-3</v>
      </c>
      <c r="M56" s="7">
        <v>1.2E-2</v>
      </c>
      <c r="N56" s="8">
        <v>560743879.5</v>
      </c>
      <c r="O56" s="8">
        <v>573439387.5</v>
      </c>
      <c r="P56" s="8">
        <v>590092650</v>
      </c>
      <c r="Q56" s="8">
        <v>607233049.5</v>
      </c>
      <c r="R56" s="9">
        <v>2331508966.5</v>
      </c>
    </row>
    <row r="57" spans="1:18" x14ac:dyDescent="0.35">
      <c r="A57" s="2" t="s">
        <v>185</v>
      </c>
      <c r="B57" s="3" t="s">
        <v>186</v>
      </c>
      <c r="C57" s="4" t="s">
        <v>182</v>
      </c>
      <c r="D57" s="4" t="s">
        <v>169</v>
      </c>
      <c r="E57" s="3" t="s">
        <v>63</v>
      </c>
      <c r="F57" s="3" t="s">
        <v>148</v>
      </c>
      <c r="G57" s="3" t="s">
        <v>65</v>
      </c>
      <c r="H57" s="2">
        <v>56</v>
      </c>
      <c r="I57" s="5">
        <v>70</v>
      </c>
      <c r="J57" s="6">
        <v>2087255646.2000003</v>
      </c>
      <c r="K57" s="7">
        <v>9.4000000000000021E-3</v>
      </c>
      <c r="L57" s="7">
        <v>3.5000000000000001E-3</v>
      </c>
      <c r="M57" s="7">
        <v>0.01</v>
      </c>
      <c r="N57" s="8">
        <v>501999282.60000002</v>
      </c>
      <c r="O57" s="8">
        <v>513364785</v>
      </c>
      <c r="P57" s="8">
        <v>528273420</v>
      </c>
      <c r="Q57" s="8">
        <v>543618158.60000002</v>
      </c>
      <c r="R57" s="9">
        <v>2087255646.1999998</v>
      </c>
    </row>
    <row r="58" spans="1:18" x14ac:dyDescent="0.35">
      <c r="A58" s="2" t="s">
        <v>185</v>
      </c>
      <c r="B58" s="3" t="s">
        <v>186</v>
      </c>
      <c r="C58" s="4" t="s">
        <v>189</v>
      </c>
      <c r="D58" s="4" t="s">
        <v>169</v>
      </c>
      <c r="E58" s="3" t="s">
        <v>63</v>
      </c>
      <c r="F58" s="3" t="s">
        <v>130</v>
      </c>
      <c r="G58" s="3" t="s">
        <v>64</v>
      </c>
      <c r="H58" s="2">
        <v>58</v>
      </c>
      <c r="I58" s="5">
        <v>180</v>
      </c>
      <c r="J58" s="6">
        <v>2087255646.2</v>
      </c>
      <c r="K58" s="7">
        <v>9.4000000000000004E-3</v>
      </c>
      <c r="L58" s="7">
        <v>3.5000000000000001E-3</v>
      </c>
      <c r="M58" s="7">
        <v>0.01</v>
      </c>
      <c r="N58" s="8">
        <v>501999282.5999999</v>
      </c>
      <c r="O58" s="8">
        <v>513364784.99999994</v>
      </c>
      <c r="P58" s="8">
        <v>528273419.99999994</v>
      </c>
      <c r="Q58" s="8">
        <v>543618158.5999999</v>
      </c>
      <c r="R58" s="9">
        <v>2087255646.1999998</v>
      </c>
    </row>
    <row r="59" spans="1:18" x14ac:dyDescent="0.35">
      <c r="A59" s="2" t="s">
        <v>190</v>
      </c>
      <c r="B59" s="3" t="s">
        <v>191</v>
      </c>
      <c r="C59" s="4" t="s">
        <v>182</v>
      </c>
      <c r="D59" s="4" t="s">
        <v>169</v>
      </c>
      <c r="E59" s="3" t="s">
        <v>66</v>
      </c>
      <c r="F59" s="3" t="s">
        <v>116</v>
      </c>
      <c r="G59" s="3" t="s">
        <v>68</v>
      </c>
      <c r="H59" s="2">
        <v>61</v>
      </c>
      <c r="I59" s="5">
        <v>20</v>
      </c>
      <c r="J59" s="6">
        <v>4241125834.3000002</v>
      </c>
      <c r="K59" s="7">
        <v>1.9100000000000002E-2</v>
      </c>
      <c r="L59" s="7">
        <v>1.6499999999999997E-2</v>
      </c>
      <c r="M59" s="7">
        <v>2.5300000000000003E-2</v>
      </c>
      <c r="N59" s="8">
        <v>1020019818.9</v>
      </c>
      <c r="O59" s="8">
        <v>1043113552.5</v>
      </c>
      <c r="P59" s="8">
        <v>1073406629.9999999</v>
      </c>
      <c r="Q59" s="8">
        <v>1104585832.8999999</v>
      </c>
      <c r="R59" s="9">
        <v>4241125834.3000002</v>
      </c>
    </row>
    <row r="60" spans="1:18" x14ac:dyDescent="0.35">
      <c r="A60" s="2" t="s">
        <v>190</v>
      </c>
      <c r="B60" s="3" t="s">
        <v>191</v>
      </c>
      <c r="C60" s="4" t="s">
        <v>182</v>
      </c>
      <c r="D60" s="4" t="s">
        <v>169</v>
      </c>
      <c r="E60" s="3" t="s">
        <v>66</v>
      </c>
      <c r="F60" s="3" t="s">
        <v>120</v>
      </c>
      <c r="G60" s="3" t="s">
        <v>67</v>
      </c>
      <c r="H60" s="2">
        <v>62</v>
      </c>
      <c r="I60" s="5">
        <v>2</v>
      </c>
      <c r="J60" s="6">
        <v>843784197.4000001</v>
      </c>
      <c r="K60" s="7">
        <v>3.8000000000000004E-3</v>
      </c>
      <c r="L60" s="7">
        <v>3.5000000000000001E-3</v>
      </c>
      <c r="M60" s="7">
        <v>0.02</v>
      </c>
      <c r="N60" s="8">
        <v>202935880.19999999</v>
      </c>
      <c r="O60" s="8">
        <v>207530445</v>
      </c>
      <c r="P60" s="8">
        <v>213557340</v>
      </c>
      <c r="Q60" s="8">
        <v>219760532.19999999</v>
      </c>
      <c r="R60" s="9">
        <v>843784197.4000001</v>
      </c>
    </row>
    <row r="61" spans="1:18" x14ac:dyDescent="0.35">
      <c r="A61" s="2" t="s">
        <v>190</v>
      </c>
      <c r="B61" s="3" t="s">
        <v>191</v>
      </c>
      <c r="C61" s="4" t="s">
        <v>183</v>
      </c>
      <c r="D61" s="4" t="s">
        <v>169</v>
      </c>
      <c r="E61" s="3" t="s">
        <v>69</v>
      </c>
      <c r="F61" s="3" t="s">
        <v>146</v>
      </c>
      <c r="G61" s="3" t="s">
        <v>74</v>
      </c>
      <c r="H61" s="2">
        <v>64</v>
      </c>
      <c r="I61" s="5">
        <v>9</v>
      </c>
      <c r="J61" s="6">
        <v>222048473.00000003</v>
      </c>
      <c r="K61" s="7">
        <v>1.0000000000000002E-3</v>
      </c>
      <c r="L61" s="7">
        <v>8.5000000000000006E-3</v>
      </c>
      <c r="M61" s="7">
        <v>0.02</v>
      </c>
      <c r="N61" s="8">
        <v>53404179</v>
      </c>
      <c r="O61" s="8">
        <v>54613275</v>
      </c>
      <c r="P61" s="8">
        <v>56199300</v>
      </c>
      <c r="Q61" s="8">
        <v>57831719</v>
      </c>
      <c r="R61" s="9">
        <v>222048473</v>
      </c>
    </row>
    <row r="62" spans="1:18" x14ac:dyDescent="0.35">
      <c r="A62" s="2" t="s">
        <v>190</v>
      </c>
      <c r="B62" s="3" t="s">
        <v>191</v>
      </c>
      <c r="C62" s="4" t="s">
        <v>183</v>
      </c>
      <c r="D62" s="4" t="s">
        <v>169</v>
      </c>
      <c r="E62" s="3" t="s">
        <v>69</v>
      </c>
      <c r="F62" s="3" t="s">
        <v>146</v>
      </c>
      <c r="G62" s="3" t="s">
        <v>72</v>
      </c>
      <c r="H62" s="2">
        <v>67</v>
      </c>
      <c r="I62" s="5">
        <v>12</v>
      </c>
      <c r="J62" s="6">
        <v>754964808.20000017</v>
      </c>
      <c r="K62" s="7">
        <v>3.4000000000000007E-3</v>
      </c>
      <c r="L62" s="7">
        <v>8.5000000000000006E-3</v>
      </c>
      <c r="M62" s="7">
        <v>0.02</v>
      </c>
      <c r="N62" s="8">
        <v>181574208.60000002</v>
      </c>
      <c r="O62" s="8">
        <v>185685135</v>
      </c>
      <c r="P62" s="8">
        <v>191077620</v>
      </c>
      <c r="Q62" s="8">
        <v>196627844.60000002</v>
      </c>
      <c r="R62" s="9">
        <v>754964808.20000005</v>
      </c>
    </row>
    <row r="63" spans="1:18" x14ac:dyDescent="0.35">
      <c r="A63" s="2" t="s">
        <v>190</v>
      </c>
      <c r="B63" s="3" t="s">
        <v>191</v>
      </c>
      <c r="C63" s="4" t="s">
        <v>183</v>
      </c>
      <c r="D63" s="4" t="s">
        <v>169</v>
      </c>
      <c r="E63" s="3" t="s">
        <v>69</v>
      </c>
      <c r="F63" s="3" t="s">
        <v>146</v>
      </c>
      <c r="G63" s="3" t="s">
        <v>73</v>
      </c>
      <c r="H63" s="2">
        <v>68</v>
      </c>
      <c r="I63" s="5">
        <v>25</v>
      </c>
      <c r="J63" s="6">
        <v>333072709.50000006</v>
      </c>
      <c r="K63" s="7">
        <v>1.5000000000000002E-3</v>
      </c>
      <c r="L63" s="7">
        <v>8.5000000000000006E-3</v>
      </c>
      <c r="M63" s="7">
        <v>0.02</v>
      </c>
      <c r="N63" s="8">
        <v>80106268.5</v>
      </c>
      <c r="O63" s="8">
        <v>81919912.5</v>
      </c>
      <c r="P63" s="8">
        <v>84298950</v>
      </c>
      <c r="Q63" s="8">
        <v>86747578.5</v>
      </c>
      <c r="R63" s="9">
        <v>333072709.5</v>
      </c>
    </row>
    <row r="64" spans="1:18" x14ac:dyDescent="0.35">
      <c r="A64" s="2" t="s">
        <v>190</v>
      </c>
      <c r="B64" s="3" t="s">
        <v>191</v>
      </c>
      <c r="C64" s="4" t="s">
        <v>183</v>
      </c>
      <c r="D64" s="4" t="s">
        <v>169</v>
      </c>
      <c r="E64" s="3" t="s">
        <v>69</v>
      </c>
      <c r="F64" s="3" t="s">
        <v>146</v>
      </c>
      <c r="G64" s="3" t="s">
        <v>71</v>
      </c>
      <c r="H64" s="2">
        <v>69</v>
      </c>
      <c r="I64" s="5">
        <v>360</v>
      </c>
      <c r="J64" s="6">
        <v>244253320.30000004</v>
      </c>
      <c r="K64" s="7">
        <v>1.1000000000000003E-3</v>
      </c>
      <c r="L64" s="7">
        <v>8.5000000000000006E-3</v>
      </c>
      <c r="M64" s="7">
        <v>0.02</v>
      </c>
      <c r="N64" s="8">
        <v>58744596.900000006</v>
      </c>
      <c r="O64" s="8">
        <v>60074602.5</v>
      </c>
      <c r="P64" s="8">
        <v>61819230</v>
      </c>
      <c r="Q64" s="8">
        <v>63614890.900000006</v>
      </c>
      <c r="R64" s="9">
        <v>244253320.30000001</v>
      </c>
    </row>
    <row r="65" spans="1:18" x14ac:dyDescent="0.35">
      <c r="A65" s="2" t="s">
        <v>190</v>
      </c>
      <c r="B65" s="3" t="s">
        <v>191</v>
      </c>
      <c r="C65" s="4" t="s">
        <v>183</v>
      </c>
      <c r="D65" s="4" t="s">
        <v>169</v>
      </c>
      <c r="E65" s="3" t="s">
        <v>69</v>
      </c>
      <c r="F65" s="3" t="s">
        <v>146</v>
      </c>
      <c r="G65" s="3" t="s">
        <v>75</v>
      </c>
      <c r="H65" s="2">
        <v>70</v>
      </c>
      <c r="I65" s="5">
        <v>3000</v>
      </c>
      <c r="J65" s="6">
        <v>599530877.10000014</v>
      </c>
      <c r="K65" s="7">
        <v>2.7000000000000006E-3</v>
      </c>
      <c r="L65" s="7">
        <v>8.5000000000000006E-3</v>
      </c>
      <c r="M65" s="7">
        <v>0.02</v>
      </c>
      <c r="N65" s="8">
        <v>144191283.30000001</v>
      </c>
      <c r="O65" s="8">
        <v>147455842.5</v>
      </c>
      <c r="P65" s="8">
        <v>151738110</v>
      </c>
      <c r="Q65" s="8">
        <v>156145641.30000001</v>
      </c>
      <c r="R65" s="9">
        <v>599530877.10000002</v>
      </c>
    </row>
    <row r="66" spans="1:18" x14ac:dyDescent="0.35">
      <c r="A66" s="2" t="s">
        <v>190</v>
      </c>
      <c r="B66" s="3" t="s">
        <v>191</v>
      </c>
      <c r="C66" s="4" t="s">
        <v>183</v>
      </c>
      <c r="D66" s="4" t="s">
        <v>169</v>
      </c>
      <c r="E66" s="3" t="s">
        <v>69</v>
      </c>
      <c r="F66" s="3" t="s">
        <v>146</v>
      </c>
      <c r="G66" s="3" t="s">
        <v>76</v>
      </c>
      <c r="H66" s="2">
        <v>71</v>
      </c>
      <c r="I66" s="5">
        <v>3700</v>
      </c>
      <c r="J66" s="6">
        <v>666145419.00000012</v>
      </c>
      <c r="K66" s="7">
        <v>3.0000000000000005E-3</v>
      </c>
      <c r="L66" s="7">
        <v>8.5000000000000006E-3</v>
      </c>
      <c r="M66" s="7">
        <v>0.02</v>
      </c>
      <c r="N66" s="8">
        <v>160212537</v>
      </c>
      <c r="O66" s="8">
        <v>163839825</v>
      </c>
      <c r="P66" s="8">
        <v>168597900</v>
      </c>
      <c r="Q66" s="8">
        <v>173495157</v>
      </c>
      <c r="R66" s="9">
        <v>666145419</v>
      </c>
    </row>
    <row r="67" spans="1:18" x14ac:dyDescent="0.35">
      <c r="A67" s="2" t="s">
        <v>190</v>
      </c>
      <c r="B67" s="3" t="s">
        <v>191</v>
      </c>
      <c r="C67" s="4" t="s">
        <v>192</v>
      </c>
      <c r="D67" s="4" t="s">
        <v>169</v>
      </c>
      <c r="E67" s="3" t="s">
        <v>69</v>
      </c>
      <c r="F67" s="3" t="s">
        <v>112</v>
      </c>
      <c r="G67" s="3" t="s">
        <v>70</v>
      </c>
      <c r="H67" s="2">
        <v>76</v>
      </c>
      <c r="I67" s="5">
        <v>2800</v>
      </c>
      <c r="J67" s="6">
        <v>2553557439.5000005</v>
      </c>
      <c r="K67" s="7">
        <v>1.1500000000000002E-2</v>
      </c>
      <c r="L67" s="7">
        <v>3.5000000000000001E-3</v>
      </c>
      <c r="M67" s="7">
        <v>1.4E-2</v>
      </c>
      <c r="N67" s="8">
        <v>614148058.5</v>
      </c>
      <c r="O67" s="8">
        <v>628052662.5</v>
      </c>
      <c r="P67" s="8">
        <v>646291950</v>
      </c>
      <c r="Q67" s="8">
        <v>665064768.5</v>
      </c>
      <c r="R67" s="9">
        <v>2553557439.5</v>
      </c>
    </row>
    <row r="68" spans="1:18" x14ac:dyDescent="0.35">
      <c r="A68" s="2" t="s">
        <v>190</v>
      </c>
      <c r="B68" s="3" t="s">
        <v>191</v>
      </c>
      <c r="C68" s="4" t="s">
        <v>174</v>
      </c>
      <c r="D68" s="4" t="s">
        <v>169</v>
      </c>
      <c r="E68" s="3" t="s">
        <v>77</v>
      </c>
      <c r="F68" s="3" t="s">
        <v>119</v>
      </c>
      <c r="G68" s="3" t="s">
        <v>78</v>
      </c>
      <c r="H68" s="2">
        <v>77</v>
      </c>
      <c r="I68" s="19">
        <v>5.5</v>
      </c>
      <c r="J68" s="6">
        <v>34284284231.200008</v>
      </c>
      <c r="K68" s="7">
        <v>0.15440000000000004</v>
      </c>
      <c r="L68" s="7">
        <v>0.14000000000000001</v>
      </c>
      <c r="M68" s="7">
        <v>0.2</v>
      </c>
      <c r="N68" s="8">
        <v>8245605237.6000004</v>
      </c>
      <c r="O68" s="8">
        <v>8432289660.000001</v>
      </c>
      <c r="P68" s="8">
        <v>8677171920</v>
      </c>
      <c r="Q68" s="8">
        <v>8929217413.6000004</v>
      </c>
      <c r="R68" s="9">
        <v>34284284231.200005</v>
      </c>
    </row>
    <row r="69" spans="1:18" x14ac:dyDescent="0.35">
      <c r="A69" s="2" t="s">
        <v>190</v>
      </c>
      <c r="B69" s="3" t="s">
        <v>191</v>
      </c>
      <c r="C69" s="4" t="s">
        <v>183</v>
      </c>
      <c r="D69" s="4" t="s">
        <v>171</v>
      </c>
      <c r="E69" s="3" t="s">
        <v>79</v>
      </c>
      <c r="F69" s="3" t="s">
        <v>137</v>
      </c>
      <c r="G69" s="3" t="s">
        <v>81</v>
      </c>
      <c r="H69" s="2">
        <v>79</v>
      </c>
      <c r="I69" s="5">
        <v>4</v>
      </c>
      <c r="J69" s="6">
        <v>599530877.10000014</v>
      </c>
      <c r="K69" s="7">
        <v>2.7000000000000006E-3</v>
      </c>
      <c r="L69" s="7" t="e">
        <v>#N/A</v>
      </c>
      <c r="M69" s="7" t="e">
        <v>#N/A</v>
      </c>
      <c r="N69" s="8">
        <v>144191283.30000001</v>
      </c>
      <c r="O69" s="8">
        <v>147455842.5</v>
      </c>
      <c r="P69" s="8">
        <v>151738110</v>
      </c>
      <c r="Q69" s="8">
        <v>156145641.30000001</v>
      </c>
      <c r="R69" s="9">
        <v>599530877.10000002</v>
      </c>
    </row>
    <row r="70" spans="1:18" x14ac:dyDescent="0.35">
      <c r="A70" s="2" t="s">
        <v>190</v>
      </c>
      <c r="B70" s="3" t="s">
        <v>191</v>
      </c>
      <c r="C70" s="4" t="s">
        <v>180</v>
      </c>
      <c r="D70" s="4" t="s">
        <v>169</v>
      </c>
      <c r="E70" s="3" t="s">
        <v>82</v>
      </c>
      <c r="F70" s="3" t="s">
        <v>122</v>
      </c>
      <c r="G70" s="3" t="s">
        <v>86</v>
      </c>
      <c r="H70" s="2">
        <v>82</v>
      </c>
      <c r="I70" s="5">
        <v>7</v>
      </c>
      <c r="J70" s="6">
        <v>1110242365.0000002</v>
      </c>
      <c r="K70" s="7">
        <v>5.000000000000001E-3</v>
      </c>
      <c r="L70" s="7">
        <v>3.5000000000000001E-3</v>
      </c>
      <c r="M70" s="7">
        <v>1.7000000000000001E-2</v>
      </c>
      <c r="N70" s="8">
        <v>267020895</v>
      </c>
      <c r="O70" s="8">
        <v>273066375</v>
      </c>
      <c r="P70" s="8">
        <v>280996500</v>
      </c>
      <c r="Q70" s="8">
        <v>289158595</v>
      </c>
      <c r="R70" s="9">
        <v>1110242365</v>
      </c>
    </row>
    <row r="71" spans="1:18" x14ac:dyDescent="0.35">
      <c r="A71" s="2" t="s">
        <v>190</v>
      </c>
      <c r="B71" s="3" t="s">
        <v>191</v>
      </c>
      <c r="C71" s="4" t="s">
        <v>180</v>
      </c>
      <c r="D71" s="4" t="s">
        <v>169</v>
      </c>
      <c r="E71" s="3" t="s">
        <v>82</v>
      </c>
      <c r="F71" s="3" t="s">
        <v>122</v>
      </c>
      <c r="G71" s="3" t="s">
        <v>85</v>
      </c>
      <c r="H71" s="2">
        <v>83</v>
      </c>
      <c r="I71" s="5">
        <v>2</v>
      </c>
      <c r="J71" s="6">
        <v>444096946.00000006</v>
      </c>
      <c r="K71" s="7">
        <v>2.0000000000000005E-3</v>
      </c>
      <c r="L71" s="7">
        <v>3.5000000000000001E-3</v>
      </c>
      <c r="M71" s="7">
        <v>1.7000000000000001E-2</v>
      </c>
      <c r="N71" s="8">
        <v>106808358</v>
      </c>
      <c r="O71" s="8">
        <v>109226550</v>
      </c>
      <c r="P71" s="8">
        <v>112398600</v>
      </c>
      <c r="Q71" s="8">
        <v>115663438</v>
      </c>
      <c r="R71" s="9">
        <v>444096946</v>
      </c>
    </row>
    <row r="72" spans="1:18" x14ac:dyDescent="0.35">
      <c r="A72" s="2" t="s">
        <v>190</v>
      </c>
      <c r="B72" s="3" t="s">
        <v>191</v>
      </c>
      <c r="C72" s="4" t="s">
        <v>180</v>
      </c>
      <c r="D72" s="4" t="s">
        <v>169</v>
      </c>
      <c r="E72" s="3" t="s">
        <v>82</v>
      </c>
      <c r="F72" s="3" t="s">
        <v>122</v>
      </c>
      <c r="G72" s="3" t="s">
        <v>83</v>
      </c>
      <c r="H72" s="2">
        <v>84</v>
      </c>
      <c r="I72" s="5">
        <v>1</v>
      </c>
      <c r="J72" s="6">
        <v>111024236.50000001</v>
      </c>
      <c r="K72" s="7">
        <v>5.0000000000000012E-4</v>
      </c>
      <c r="L72" s="7">
        <v>3.5000000000000001E-3</v>
      </c>
      <c r="M72" s="7">
        <v>1.7000000000000001E-2</v>
      </c>
      <c r="N72" s="8">
        <v>26702089.5</v>
      </c>
      <c r="O72" s="8">
        <v>27306637.5</v>
      </c>
      <c r="P72" s="8">
        <v>28099650</v>
      </c>
      <c r="Q72" s="8">
        <v>28915859.5</v>
      </c>
      <c r="R72" s="9">
        <v>111024236.5</v>
      </c>
    </row>
    <row r="73" spans="1:18" x14ac:dyDescent="0.35">
      <c r="A73" s="10" t="s">
        <v>176</v>
      </c>
      <c r="B73" s="11" t="s">
        <v>177</v>
      </c>
      <c r="C73" s="12" t="s">
        <v>180</v>
      </c>
      <c r="D73" s="12" t="s">
        <v>171</v>
      </c>
      <c r="E73" s="11" t="s">
        <v>26</v>
      </c>
      <c r="F73" s="11" t="s">
        <v>113</v>
      </c>
      <c r="G73" s="11" t="s">
        <v>27</v>
      </c>
      <c r="H73" s="10" t="s">
        <v>175</v>
      </c>
      <c r="I73" s="13">
        <v>3000</v>
      </c>
      <c r="J73" s="14">
        <v>1043627823.1</v>
      </c>
      <c r="K73" s="15">
        <v>4.7000000000000002E-3</v>
      </c>
      <c r="L73" s="15" t="e">
        <v>#N/A</v>
      </c>
      <c r="M73" s="15" t="e">
        <v>#N/A</v>
      </c>
      <c r="N73" s="16">
        <v>250999641.29999995</v>
      </c>
      <c r="O73" s="16">
        <v>256682392.49999997</v>
      </c>
      <c r="P73" s="16">
        <v>264136709.99999997</v>
      </c>
      <c r="Q73" s="16">
        <v>271809079.29999995</v>
      </c>
      <c r="R73" s="17">
        <v>1043627823.0999999</v>
      </c>
    </row>
    <row r="74" spans="1:18" x14ac:dyDescent="0.35">
      <c r="A74" s="2" t="s">
        <v>190</v>
      </c>
      <c r="B74" s="3" t="s">
        <v>191</v>
      </c>
      <c r="C74" s="4" t="s">
        <v>180</v>
      </c>
      <c r="D74" s="4" t="s">
        <v>169</v>
      </c>
      <c r="E74" s="3" t="s">
        <v>82</v>
      </c>
      <c r="F74" s="3" t="s">
        <v>122</v>
      </c>
      <c r="G74" s="3" t="s">
        <v>84</v>
      </c>
      <c r="H74" s="2">
        <v>88</v>
      </c>
      <c r="I74" s="5">
        <v>1</v>
      </c>
      <c r="J74" s="6">
        <v>333072709.50000006</v>
      </c>
      <c r="K74" s="7">
        <v>1.5000000000000002E-3</v>
      </c>
      <c r="L74" s="7">
        <v>3.5000000000000001E-3</v>
      </c>
      <c r="M74" s="7">
        <v>1.7000000000000001E-2</v>
      </c>
      <c r="N74" s="8">
        <v>80106268.5</v>
      </c>
      <c r="O74" s="8">
        <v>81919912.5</v>
      </c>
      <c r="P74" s="8">
        <v>84298950</v>
      </c>
      <c r="Q74" s="8">
        <v>86747578.5</v>
      </c>
      <c r="R74" s="9">
        <v>333072709.5</v>
      </c>
    </row>
    <row r="75" spans="1:18" x14ac:dyDescent="0.35">
      <c r="A75" s="10" t="s">
        <v>193</v>
      </c>
      <c r="B75" s="11" t="s">
        <v>194</v>
      </c>
      <c r="C75" s="12" t="s">
        <v>173</v>
      </c>
      <c r="D75" s="12" t="s">
        <v>171</v>
      </c>
      <c r="E75" s="11" t="s">
        <v>87</v>
      </c>
      <c r="F75" s="11" t="s">
        <v>133</v>
      </c>
      <c r="G75" s="11" t="s">
        <v>91</v>
      </c>
      <c r="H75" s="10" t="s">
        <v>175</v>
      </c>
      <c r="I75" s="13">
        <v>1</v>
      </c>
      <c r="J75" s="20">
        <v>444096946.00000006</v>
      </c>
      <c r="K75" s="15">
        <v>2.0000000000000005E-3</v>
      </c>
      <c r="L75" s="15"/>
      <c r="M75" s="15" t="s">
        <v>195</v>
      </c>
      <c r="N75" s="16">
        <v>106808358</v>
      </c>
      <c r="O75" s="16">
        <v>109226550</v>
      </c>
      <c r="P75" s="16">
        <v>112398600</v>
      </c>
      <c r="Q75" s="16">
        <v>115663438</v>
      </c>
      <c r="R75" s="17">
        <v>444096946</v>
      </c>
    </row>
    <row r="76" spans="1:18" x14ac:dyDescent="0.35">
      <c r="A76" s="2" t="s">
        <v>193</v>
      </c>
      <c r="B76" s="3" t="s">
        <v>194</v>
      </c>
      <c r="C76" s="4" t="s">
        <v>173</v>
      </c>
      <c r="D76" s="4" t="s">
        <v>171</v>
      </c>
      <c r="E76" s="3" t="s">
        <v>87</v>
      </c>
      <c r="F76" s="3" t="s">
        <v>133</v>
      </c>
      <c r="G76" s="3" t="s">
        <v>88</v>
      </c>
      <c r="H76" s="2">
        <v>92</v>
      </c>
      <c r="I76" s="5">
        <v>3</v>
      </c>
      <c r="J76" s="6">
        <v>3330727095.0000005</v>
      </c>
      <c r="K76" s="7">
        <v>1.5000000000000003E-2</v>
      </c>
      <c r="L76" s="7" t="e">
        <v>#N/A</v>
      </c>
      <c r="M76" s="7" t="s">
        <v>195</v>
      </c>
      <c r="N76" s="8">
        <v>801062685</v>
      </c>
      <c r="O76" s="8">
        <v>819199125</v>
      </c>
      <c r="P76" s="8">
        <v>842989500</v>
      </c>
      <c r="Q76" s="8">
        <v>867475785</v>
      </c>
      <c r="R76" s="9">
        <v>3330727095</v>
      </c>
    </row>
    <row r="77" spans="1:18" x14ac:dyDescent="0.35">
      <c r="A77" s="2" t="s">
        <v>193</v>
      </c>
      <c r="B77" s="3" t="s">
        <v>194</v>
      </c>
      <c r="C77" s="4" t="s">
        <v>173</v>
      </c>
      <c r="D77" s="4" t="s">
        <v>171</v>
      </c>
      <c r="E77" s="3" t="s">
        <v>87</v>
      </c>
      <c r="F77" s="3" t="s">
        <v>131</v>
      </c>
      <c r="G77" s="3" t="s">
        <v>89</v>
      </c>
      <c r="H77" s="2">
        <v>93</v>
      </c>
      <c r="I77" s="5">
        <v>4</v>
      </c>
      <c r="J77" s="6">
        <v>22870992719.000004</v>
      </c>
      <c r="K77" s="7">
        <v>0.10300000000000002</v>
      </c>
      <c r="L77" s="7" t="e">
        <v>#N/A</v>
      </c>
      <c r="M77" s="7" t="s">
        <v>195</v>
      </c>
      <c r="N77" s="8">
        <v>5500630437</v>
      </c>
      <c r="O77" s="8">
        <v>5625167325</v>
      </c>
      <c r="P77" s="8">
        <v>5788527900</v>
      </c>
      <c r="Q77" s="8">
        <v>5956667057</v>
      </c>
      <c r="R77" s="9">
        <v>22870992719</v>
      </c>
    </row>
    <row r="78" spans="1:18" x14ac:dyDescent="0.35">
      <c r="A78" s="2" t="s">
        <v>193</v>
      </c>
      <c r="B78" s="3" t="s">
        <v>194</v>
      </c>
      <c r="C78" s="4" t="s">
        <v>173</v>
      </c>
      <c r="D78" s="4" t="s">
        <v>171</v>
      </c>
      <c r="E78" s="3" t="s">
        <v>87</v>
      </c>
      <c r="F78" s="3" t="s">
        <v>136</v>
      </c>
      <c r="G78" s="3" t="s">
        <v>90</v>
      </c>
      <c r="H78" s="2">
        <v>94</v>
      </c>
      <c r="I78" s="5">
        <v>4</v>
      </c>
      <c r="J78" s="6">
        <v>6661454190.000001</v>
      </c>
      <c r="K78" s="7">
        <v>3.0000000000000006E-2</v>
      </c>
      <c r="L78" s="7" t="e">
        <v>#N/A</v>
      </c>
      <c r="M78" s="7" t="s">
        <v>195</v>
      </c>
      <c r="N78" s="8">
        <v>1602125370</v>
      </c>
      <c r="O78" s="8">
        <v>1638398250</v>
      </c>
      <c r="P78" s="8">
        <v>1685979000</v>
      </c>
      <c r="Q78" s="8">
        <v>1734951570</v>
      </c>
      <c r="R78" s="9">
        <v>6661454190</v>
      </c>
    </row>
    <row r="79" spans="1:18" x14ac:dyDescent="0.35">
      <c r="A79" s="2" t="s">
        <v>193</v>
      </c>
      <c r="B79" s="3" t="s">
        <v>194</v>
      </c>
      <c r="C79" s="4" t="s">
        <v>173</v>
      </c>
      <c r="D79" s="4" t="s">
        <v>169</v>
      </c>
      <c r="E79" s="3" t="s">
        <v>92</v>
      </c>
      <c r="F79" s="3" t="s">
        <v>127</v>
      </c>
      <c r="G79" s="3" t="s">
        <v>100</v>
      </c>
      <c r="H79" s="2">
        <v>97</v>
      </c>
      <c r="I79" s="5">
        <v>200</v>
      </c>
      <c r="J79" s="6">
        <v>2620171981.4000001</v>
      </c>
      <c r="K79" s="7">
        <v>1.18E-2</v>
      </c>
      <c r="L79" s="7">
        <v>5.4000000000000003E-3</v>
      </c>
      <c r="M79" s="7">
        <v>1.2500000000000001E-2</v>
      </c>
      <c r="N79" s="8">
        <v>630169312.19999993</v>
      </c>
      <c r="O79" s="8">
        <v>644436645</v>
      </c>
      <c r="P79" s="8">
        <v>663151740</v>
      </c>
      <c r="Q79" s="8">
        <v>682414284.19999993</v>
      </c>
      <c r="R79" s="9">
        <v>2620171981.3999996</v>
      </c>
    </row>
    <row r="80" spans="1:18" x14ac:dyDescent="0.35">
      <c r="A80" s="2" t="s">
        <v>193</v>
      </c>
      <c r="B80" s="3" t="s">
        <v>194</v>
      </c>
      <c r="C80" s="4" t="s">
        <v>173</v>
      </c>
      <c r="D80" s="4" t="s">
        <v>169</v>
      </c>
      <c r="E80" s="3" t="s">
        <v>92</v>
      </c>
      <c r="F80" s="3" t="s">
        <v>142</v>
      </c>
      <c r="G80" s="3" t="s">
        <v>93</v>
      </c>
      <c r="H80" s="2">
        <v>98</v>
      </c>
      <c r="I80" s="5">
        <v>1000</v>
      </c>
      <c r="J80" s="6">
        <v>1376700532.6000001</v>
      </c>
      <c r="K80" s="7">
        <v>6.2000000000000006E-3</v>
      </c>
      <c r="L80" s="7">
        <v>5.4000000000000003E-3</v>
      </c>
      <c r="M80" s="7">
        <v>1.2500000000000001E-2</v>
      </c>
      <c r="N80" s="8">
        <v>331105909.80000001</v>
      </c>
      <c r="O80" s="8">
        <v>338602305</v>
      </c>
      <c r="P80" s="8">
        <v>348435660</v>
      </c>
      <c r="Q80" s="8">
        <v>358556657.80000001</v>
      </c>
      <c r="R80" s="9">
        <v>1376700532.5999999</v>
      </c>
    </row>
    <row r="81" spans="1:18" x14ac:dyDescent="0.35">
      <c r="A81" s="2" t="s">
        <v>193</v>
      </c>
      <c r="B81" s="3" t="s">
        <v>194</v>
      </c>
      <c r="C81" s="4" t="s">
        <v>173</v>
      </c>
      <c r="D81" s="4" t="s">
        <v>171</v>
      </c>
      <c r="E81" s="3" t="s">
        <v>92</v>
      </c>
      <c r="F81" s="3" t="s">
        <v>126</v>
      </c>
      <c r="G81" s="3" t="s">
        <v>101</v>
      </c>
      <c r="H81" s="2">
        <v>99</v>
      </c>
      <c r="I81" s="5">
        <v>68</v>
      </c>
      <c r="J81" s="6">
        <v>1554339311</v>
      </c>
      <c r="K81" s="7">
        <v>7.0000000000000001E-3</v>
      </c>
      <c r="L81" s="7" t="e">
        <v>#N/A</v>
      </c>
      <c r="M81" s="7" t="e">
        <v>#N/A</v>
      </c>
      <c r="N81" s="8">
        <v>373829252.99999994</v>
      </c>
      <c r="O81" s="8">
        <v>382292924.99999994</v>
      </c>
      <c r="P81" s="8">
        <v>393395099.99999994</v>
      </c>
      <c r="Q81" s="8">
        <v>404822032.99999994</v>
      </c>
      <c r="R81" s="9">
        <v>1554339310.9999998</v>
      </c>
    </row>
    <row r="82" spans="1:18" x14ac:dyDescent="0.35">
      <c r="A82" s="2" t="s">
        <v>193</v>
      </c>
      <c r="B82" s="3" t="s">
        <v>194</v>
      </c>
      <c r="C82" s="4" t="s">
        <v>173</v>
      </c>
      <c r="D82" s="4" t="s">
        <v>171</v>
      </c>
      <c r="E82" s="3" t="s">
        <v>92</v>
      </c>
      <c r="F82" s="3" t="s">
        <v>111</v>
      </c>
      <c r="G82" s="3" t="s">
        <v>98</v>
      </c>
      <c r="H82" s="2">
        <v>100</v>
      </c>
      <c r="I82" s="5">
        <v>1</v>
      </c>
      <c r="J82" s="6">
        <v>3219702858.5</v>
      </c>
      <c r="K82" s="7">
        <v>1.4500000000000001E-2</v>
      </c>
      <c r="L82" s="7" t="e">
        <v>#N/A</v>
      </c>
      <c r="M82" s="7" t="e">
        <v>#N/A</v>
      </c>
      <c r="N82" s="8">
        <v>774360595.5</v>
      </c>
      <c r="O82" s="8">
        <v>791892487.5</v>
      </c>
      <c r="P82" s="8">
        <v>814889850</v>
      </c>
      <c r="Q82" s="8">
        <v>838559925.5</v>
      </c>
      <c r="R82" s="9">
        <v>3219702858.5</v>
      </c>
    </row>
    <row r="83" spans="1:18" x14ac:dyDescent="0.35">
      <c r="A83" s="2" t="s">
        <v>193</v>
      </c>
      <c r="B83" s="3" t="s">
        <v>194</v>
      </c>
      <c r="C83" s="4" t="s">
        <v>173</v>
      </c>
      <c r="D83" s="4" t="s">
        <v>171</v>
      </c>
      <c r="E83" s="3" t="s">
        <v>92</v>
      </c>
      <c r="F83" s="3" t="s">
        <v>111</v>
      </c>
      <c r="G83" s="3" t="s">
        <v>96</v>
      </c>
      <c r="H83" s="2">
        <v>101</v>
      </c>
      <c r="I83" s="5">
        <v>4</v>
      </c>
      <c r="J83" s="6">
        <v>1021422975.8000001</v>
      </c>
      <c r="K83" s="7">
        <v>4.5999999999999999E-3</v>
      </c>
      <c r="L83" s="7" t="e">
        <v>#N/A</v>
      </c>
      <c r="M83" s="7" t="e">
        <v>#N/A</v>
      </c>
      <c r="N83" s="8">
        <v>245659223.40000001</v>
      </c>
      <c r="O83" s="8">
        <v>251221065</v>
      </c>
      <c r="P83" s="8">
        <v>258516780</v>
      </c>
      <c r="Q83" s="8">
        <v>266025907.40000001</v>
      </c>
      <c r="R83" s="9">
        <v>1021422975.8</v>
      </c>
    </row>
    <row r="84" spans="1:18" x14ac:dyDescent="0.35">
      <c r="A84" s="2" t="s">
        <v>193</v>
      </c>
      <c r="B84" s="3" t="s">
        <v>194</v>
      </c>
      <c r="C84" s="4" t="s">
        <v>173</v>
      </c>
      <c r="D84" s="4" t="s">
        <v>171</v>
      </c>
      <c r="E84" s="3" t="s">
        <v>92</v>
      </c>
      <c r="F84" s="3" t="s">
        <v>135</v>
      </c>
      <c r="G84" s="3" t="s">
        <v>95</v>
      </c>
      <c r="H84" s="2">
        <v>103</v>
      </c>
      <c r="I84" s="5">
        <v>4</v>
      </c>
      <c r="J84" s="6">
        <v>488506640.60000008</v>
      </c>
      <c r="K84" s="7">
        <v>2.2000000000000006E-3</v>
      </c>
      <c r="L84" s="7" t="e">
        <v>#N/A</v>
      </c>
      <c r="M84" s="7" t="e">
        <v>#N/A</v>
      </c>
      <c r="N84" s="8">
        <v>117489193.80000001</v>
      </c>
      <c r="O84" s="8">
        <v>120149205</v>
      </c>
      <c r="P84" s="8">
        <v>123638460</v>
      </c>
      <c r="Q84" s="8">
        <v>127229781.80000001</v>
      </c>
      <c r="R84" s="9">
        <v>488506640.60000002</v>
      </c>
    </row>
    <row r="85" spans="1:18" x14ac:dyDescent="0.35">
      <c r="A85" s="2" t="s">
        <v>193</v>
      </c>
      <c r="B85" s="3" t="s">
        <v>194</v>
      </c>
      <c r="C85" s="4" t="s">
        <v>173</v>
      </c>
      <c r="D85" s="4" t="s">
        <v>171</v>
      </c>
      <c r="E85" s="3" t="s">
        <v>92</v>
      </c>
      <c r="F85" s="3" t="s">
        <v>135</v>
      </c>
      <c r="G85" s="3" t="s">
        <v>94</v>
      </c>
      <c r="H85" s="2">
        <v>104</v>
      </c>
      <c r="I85" s="5">
        <v>4</v>
      </c>
      <c r="J85" s="6">
        <v>843784197.4000001</v>
      </c>
      <c r="K85" s="7">
        <v>3.8000000000000004E-3</v>
      </c>
      <c r="L85" s="7" t="e">
        <v>#N/A</v>
      </c>
      <c r="M85" s="7" t="e">
        <v>#N/A</v>
      </c>
      <c r="N85" s="8">
        <v>202935880.19999999</v>
      </c>
      <c r="O85" s="8">
        <v>207530445</v>
      </c>
      <c r="P85" s="8">
        <v>213557340</v>
      </c>
      <c r="Q85" s="8">
        <v>219760532.19999999</v>
      </c>
      <c r="R85" s="9">
        <v>843784197.4000001</v>
      </c>
    </row>
    <row r="86" spans="1:18" x14ac:dyDescent="0.35">
      <c r="A86" s="2" t="s">
        <v>193</v>
      </c>
      <c r="B86" s="3" t="s">
        <v>194</v>
      </c>
      <c r="C86" s="4" t="s">
        <v>173</v>
      </c>
      <c r="D86" s="4" t="s">
        <v>169</v>
      </c>
      <c r="E86" s="3" t="s">
        <v>92</v>
      </c>
      <c r="F86" s="3" t="s">
        <v>132</v>
      </c>
      <c r="G86" s="3" t="s">
        <v>102</v>
      </c>
      <c r="H86" s="2">
        <v>107</v>
      </c>
      <c r="I86" s="5">
        <v>9</v>
      </c>
      <c r="J86" s="6">
        <v>1088037517.7</v>
      </c>
      <c r="K86" s="7">
        <v>4.8999999999999998E-3</v>
      </c>
      <c r="L86" s="7">
        <v>5.4000000000000003E-3</v>
      </c>
      <c r="M86" s="7">
        <v>1.0500000000000001E-2</v>
      </c>
      <c r="N86" s="8">
        <v>261680477.09999999</v>
      </c>
      <c r="O86" s="8">
        <v>267605047.5</v>
      </c>
      <c r="P86" s="8">
        <v>275376570</v>
      </c>
      <c r="Q86" s="8">
        <v>283375423.09999996</v>
      </c>
      <c r="R86" s="9">
        <v>1088037517.7</v>
      </c>
    </row>
    <row r="87" spans="1:18" x14ac:dyDescent="0.35">
      <c r="A87" s="2" t="s">
        <v>193</v>
      </c>
      <c r="B87" s="3" t="s">
        <v>194</v>
      </c>
      <c r="C87" s="4" t="s">
        <v>173</v>
      </c>
      <c r="D87" s="4" t="s">
        <v>169</v>
      </c>
      <c r="E87" s="3" t="s">
        <v>92</v>
      </c>
      <c r="F87" s="3" t="s">
        <v>132</v>
      </c>
      <c r="G87" s="3" t="s">
        <v>97</v>
      </c>
      <c r="H87" s="2">
        <v>108</v>
      </c>
      <c r="I87" s="5">
        <v>21</v>
      </c>
      <c r="J87" s="6">
        <v>888193892.00000012</v>
      </c>
      <c r="K87" s="7">
        <v>4.000000000000001E-3</v>
      </c>
      <c r="L87" s="7">
        <v>5.4000000000000003E-3</v>
      </c>
      <c r="M87" s="7">
        <v>1.0500000000000001E-2</v>
      </c>
      <c r="N87" s="8">
        <v>213616716</v>
      </c>
      <c r="O87" s="8">
        <v>218453100</v>
      </c>
      <c r="P87" s="8">
        <v>224797200</v>
      </c>
      <c r="Q87" s="8">
        <v>231326876</v>
      </c>
      <c r="R87" s="9">
        <v>888193892</v>
      </c>
    </row>
    <row r="88" spans="1:18" x14ac:dyDescent="0.35">
      <c r="A88" s="2" t="s">
        <v>193</v>
      </c>
      <c r="B88" s="3" t="s">
        <v>194</v>
      </c>
      <c r="C88" s="4" t="s">
        <v>173</v>
      </c>
      <c r="D88" s="4" t="s">
        <v>169</v>
      </c>
      <c r="E88" s="3" t="s">
        <v>92</v>
      </c>
      <c r="F88" s="3" t="s">
        <v>125</v>
      </c>
      <c r="G88" s="3" t="s">
        <v>99</v>
      </c>
      <c r="H88" s="2">
        <v>109</v>
      </c>
      <c r="I88" s="5">
        <v>18</v>
      </c>
      <c r="J88" s="6">
        <v>843784197.4000001</v>
      </c>
      <c r="K88" s="7">
        <v>3.8000000000000004E-3</v>
      </c>
      <c r="L88" s="7">
        <v>3.5000000000000001E-3</v>
      </c>
      <c r="M88" s="7">
        <v>0.01</v>
      </c>
      <c r="N88" s="8">
        <v>202935880.19999999</v>
      </c>
      <c r="O88" s="8">
        <v>207530445</v>
      </c>
      <c r="P88" s="8">
        <v>213557340</v>
      </c>
      <c r="Q88" s="8">
        <v>219760532.19999999</v>
      </c>
      <c r="R88" s="9">
        <v>843784197.4000001</v>
      </c>
    </row>
    <row r="89" spans="1:18" x14ac:dyDescent="0.35">
      <c r="A89" s="2" t="s">
        <v>190</v>
      </c>
      <c r="B89" s="3" t="s">
        <v>191</v>
      </c>
      <c r="C89" s="4" t="s">
        <v>183</v>
      </c>
      <c r="D89" s="4" t="s">
        <v>171</v>
      </c>
      <c r="E89" s="3" t="s">
        <v>79</v>
      </c>
      <c r="F89" s="3" t="s">
        <v>137</v>
      </c>
      <c r="G89" s="3" t="s">
        <v>80</v>
      </c>
      <c r="H89" s="2">
        <v>113</v>
      </c>
      <c r="I89" s="5">
        <v>1</v>
      </c>
      <c r="J89" s="6">
        <v>288663014.90000004</v>
      </c>
      <c r="K89" s="7">
        <v>1.3000000000000002E-3</v>
      </c>
      <c r="L89" s="7" t="e">
        <v>#N/A</v>
      </c>
      <c r="M89" s="7" t="e">
        <v>#N/A</v>
      </c>
      <c r="N89" s="8">
        <v>69425432.700000003</v>
      </c>
      <c r="O89" s="8">
        <v>70997257.5</v>
      </c>
      <c r="P89" s="8">
        <v>73059090</v>
      </c>
      <c r="Q89" s="8">
        <v>75181234.700000003</v>
      </c>
      <c r="R89" s="9">
        <v>288663014.89999998</v>
      </c>
    </row>
    <row r="90" spans="1:18" x14ac:dyDescent="0.35">
      <c r="A90" s="23" t="s">
        <v>196</v>
      </c>
      <c r="B90" s="23"/>
      <c r="C90" s="24"/>
      <c r="D90" s="24"/>
      <c r="E90" s="25"/>
      <c r="F90" s="25"/>
      <c r="G90" s="23">
        <f>SUBTOTAL(103,Tabla1[META DEFINITIVA])</f>
        <v>81</v>
      </c>
      <c r="H90" s="24"/>
      <c r="I90" s="26"/>
      <c r="J90" s="27">
        <f>SUBTOTAL(109,Tabla1[[PRESUPUESTO ]])</f>
        <v>222048473000</v>
      </c>
      <c r="K90" s="28">
        <f>SUBTOTAL(109,Tabla1[% ])</f>
        <v>1.0000000000000002</v>
      </c>
      <c r="L90" s="24"/>
      <c r="M90" s="24"/>
      <c r="N90" s="27" t="s">
        <v>197</v>
      </c>
      <c r="O90" s="27" t="s">
        <v>198</v>
      </c>
      <c r="P90" s="27" t="s">
        <v>199</v>
      </c>
      <c r="Q90" s="27" t="s">
        <v>200</v>
      </c>
      <c r="R90" s="27">
        <f>SUBTOTAL(109,Tabla1[TOTAL])</f>
        <v>222048473000</v>
      </c>
    </row>
  </sheetData>
  <conditionalFormatting sqref="L9:L89">
    <cfRule type="cellIs" dxfId="1" priority="2" operator="greaterThan">
      <formula>0</formula>
    </cfRule>
  </conditionalFormatting>
  <conditionalFormatting sqref="M9:M89">
    <cfRule type="cellIs" dxfId="0" priority="1" operator="greaterThan">
      <formula>0</formula>
    </cfRule>
  </conditionalFormatting>
  <pageMargins left="0.7" right="0.7" top="0.75" bottom="0.75" header="0.3" footer="0.3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 - Fontibón Camina Segura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Ferman Odair</dc:creator>
  <cp:lastModifiedBy>Ferman Odair</cp:lastModifiedBy>
  <dcterms:created xsi:type="dcterms:W3CDTF">2024-09-18T16:09:09Z</dcterms:created>
  <dcterms:modified xsi:type="dcterms:W3CDTF">2024-09-18T16:23:37Z</dcterms:modified>
</cp:coreProperties>
</file>