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435" windowWidth="28800" windowHeight="12300"/>
  </bookViews>
  <sheets>
    <sheet name="Formato a Dici 31 de 2017"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2017'!$A$13:$AK$238</definedName>
    <definedName name="Afectación">'Tipo '!$D$2:$D$4</definedName>
    <definedName name="ContratacionDirecta">'Tipo '!$C$18:$C$27</definedName>
    <definedName name="Mod">'Tipo '!$C$2:$C$8</definedName>
    <definedName name="RegimenEspecial">'Tipo '!$C$28:$C$29</definedName>
    <definedName name="SeleccionAbreviada">'Tipo '!$C$12:$C$15</definedName>
    <definedName name="Vacio">'Formato a Dici 31 de 2017'!$AJ$14</definedName>
  </definedNames>
  <calcPr calcId="125725"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H237" i="1"/>
  <c r="T237"/>
  <c r="U237"/>
  <c r="AF237"/>
  <c r="K237"/>
  <c r="E237"/>
  <c r="AF170"/>
  <c r="AH232"/>
  <c r="T232"/>
  <c r="AF232"/>
  <c r="K232"/>
  <c r="E232"/>
  <c r="AH170"/>
  <c r="K170"/>
  <c r="E170"/>
  <c r="K107"/>
  <c r="K234"/>
  <c r="K235"/>
  <c r="K236"/>
  <c r="K238"/>
  <c r="K207"/>
  <c r="K208"/>
  <c r="K209"/>
  <c r="K210"/>
  <c r="K211"/>
  <c r="K212"/>
  <c r="K213"/>
  <c r="K214"/>
  <c r="K215"/>
  <c r="K216"/>
  <c r="K217"/>
  <c r="K218"/>
  <c r="K196"/>
  <c r="K197"/>
  <c r="K198"/>
  <c r="K199"/>
  <c r="K183"/>
  <c r="K184"/>
  <c r="K185"/>
  <c r="K186"/>
  <c r="K187"/>
  <c r="K188"/>
  <c r="K189"/>
  <c r="K190"/>
  <c r="K191"/>
  <c r="K192"/>
  <c r="K193"/>
  <c r="K194"/>
  <c r="K178"/>
  <c r="K179"/>
  <c r="K180"/>
  <c r="K181"/>
  <c r="K172"/>
  <c r="K173"/>
  <c r="K174"/>
  <c r="K175"/>
  <c r="K176"/>
  <c r="K177"/>
  <c r="K162"/>
  <c r="K163"/>
  <c r="K164"/>
  <c r="K165"/>
  <c r="K166"/>
  <c r="K167"/>
  <c r="K168"/>
  <c r="K169"/>
  <c r="K158"/>
  <c r="K159"/>
  <c r="K160"/>
  <c r="K141"/>
  <c r="K142"/>
  <c r="K143"/>
  <c r="K144"/>
  <c r="K145"/>
  <c r="K146"/>
  <c r="K147"/>
  <c r="K148"/>
  <c r="K149"/>
  <c r="K150"/>
  <c r="K151"/>
  <c r="K152"/>
  <c r="K153"/>
  <c r="K154"/>
  <c r="K156"/>
  <c r="K138"/>
  <c r="K139"/>
  <c r="K133"/>
  <c r="K134"/>
  <c r="K135"/>
  <c r="K136"/>
  <c r="K137"/>
  <c r="K114"/>
  <c r="K115"/>
  <c r="K116"/>
  <c r="K117"/>
  <c r="K118"/>
  <c r="K119"/>
  <c r="K120"/>
  <c r="K121"/>
  <c r="K122"/>
  <c r="K123"/>
  <c r="K124"/>
  <c r="K125"/>
  <c r="K126"/>
  <c r="K127"/>
  <c r="K128"/>
  <c r="K129"/>
  <c r="K130"/>
  <c r="K131"/>
  <c r="K132"/>
  <c r="K108"/>
  <c r="K109"/>
  <c r="K110"/>
  <c r="K111"/>
  <c r="K112"/>
  <c r="K14"/>
  <c r="K15"/>
  <c r="K16"/>
  <c r="K17"/>
  <c r="K18"/>
  <c r="K19"/>
  <c r="K20"/>
  <c r="K21"/>
  <c r="K22"/>
  <c r="K23"/>
  <c r="K24"/>
  <c r="K25"/>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T231"/>
  <c r="AF231"/>
  <c r="K231"/>
  <c r="K161"/>
  <c r="K106"/>
  <c r="T94"/>
  <c r="T87"/>
  <c r="K220"/>
  <c r="AF219"/>
  <c r="AH236"/>
  <c r="T236"/>
  <c r="U236"/>
  <c r="E236"/>
  <c r="AH235"/>
  <c r="T235"/>
  <c r="AF235"/>
  <c r="E235"/>
  <c r="AH234"/>
  <c r="T234"/>
  <c r="AF234"/>
  <c r="E234"/>
  <c r="AH233"/>
  <c r="T233"/>
  <c r="AF233"/>
  <c r="K233"/>
  <c r="E233"/>
  <c r="AH231"/>
  <c r="E231"/>
  <c r="AH230"/>
  <c r="T230"/>
  <c r="AF230"/>
  <c r="K230"/>
  <c r="E230"/>
  <c r="AH229"/>
  <c r="T229"/>
  <c r="AF229"/>
  <c r="E229"/>
  <c r="AH228"/>
  <c r="T228"/>
  <c r="AF228"/>
  <c r="E228"/>
  <c r="AH227"/>
  <c r="T227"/>
  <c r="AF227"/>
  <c r="E227"/>
  <c r="AH226"/>
  <c r="T226"/>
  <c r="AF226"/>
  <c r="K226"/>
  <c r="E226"/>
  <c r="AH225"/>
  <c r="T225"/>
  <c r="AF225"/>
  <c r="E225"/>
  <c r="E62"/>
  <c r="T62"/>
  <c r="AF62"/>
  <c r="AH62"/>
  <c r="AH224"/>
  <c r="T224"/>
  <c r="AF224"/>
  <c r="E224"/>
  <c r="AH223"/>
  <c r="T223"/>
  <c r="AF223"/>
  <c r="E223"/>
  <c r="AH222"/>
  <c r="T222"/>
  <c r="AF222"/>
  <c r="E222"/>
  <c r="AH221"/>
  <c r="T221"/>
  <c r="AF221"/>
  <c r="E221"/>
  <c r="AH220"/>
  <c r="AF220"/>
  <c r="E220"/>
  <c r="AH219"/>
  <c r="K219"/>
  <c r="E219"/>
  <c r="AH218"/>
  <c r="T218"/>
  <c r="AF218"/>
  <c r="E218"/>
  <c r="AH217"/>
  <c r="T217"/>
  <c r="AF217"/>
  <c r="E217"/>
  <c r="AH216"/>
  <c r="T216"/>
  <c r="AF216"/>
  <c r="E216"/>
  <c r="AH215"/>
  <c r="T215"/>
  <c r="AF215"/>
  <c r="E215"/>
  <c r="AH214"/>
  <c r="T214"/>
  <c r="AF214"/>
  <c r="E214"/>
  <c r="AH213"/>
  <c r="T213"/>
  <c r="AF213"/>
  <c r="E213"/>
  <c r="AH212"/>
  <c r="T212"/>
  <c r="AF212"/>
  <c r="E212"/>
  <c r="AH211"/>
  <c r="T211"/>
  <c r="AF211"/>
  <c r="E211"/>
  <c r="AF236"/>
  <c r="E31"/>
  <c r="T31"/>
  <c r="AF31"/>
  <c r="AH31"/>
  <c r="E32"/>
  <c r="T32"/>
  <c r="AF32"/>
  <c r="AH32"/>
  <c r="E33"/>
  <c r="T33"/>
  <c r="AF33"/>
  <c r="AH33"/>
  <c r="E34"/>
  <c r="T34"/>
  <c r="AF34"/>
  <c r="AH34"/>
  <c r="E35"/>
  <c r="T35"/>
  <c r="AF35"/>
  <c r="AH35"/>
  <c r="E36"/>
  <c r="T36"/>
  <c r="AF36"/>
  <c r="AH36"/>
  <c r="E37"/>
  <c r="T37"/>
  <c r="AF37"/>
  <c r="AH37"/>
  <c r="E38"/>
  <c r="T38"/>
  <c r="AF38"/>
  <c r="AH38"/>
  <c r="E39"/>
  <c r="T39"/>
  <c r="AF39"/>
  <c r="AH39"/>
  <c r="E40"/>
  <c r="T40"/>
  <c r="AF40"/>
  <c r="AH40"/>
  <c r="E41"/>
  <c r="T41"/>
  <c r="AF41"/>
  <c r="AH41"/>
  <c r="E42"/>
  <c r="T42"/>
  <c r="AF42"/>
  <c r="AH42"/>
  <c r="E43"/>
  <c r="T43"/>
  <c r="AF43"/>
  <c r="AH43"/>
  <c r="E44"/>
  <c r="T44"/>
  <c r="AF44"/>
  <c r="AH44"/>
  <c r="E45"/>
  <c r="T45"/>
  <c r="AF45"/>
  <c r="AH45"/>
  <c r="E46"/>
  <c r="T46"/>
  <c r="AF46"/>
  <c r="AH46"/>
  <c r="E47"/>
  <c r="T47"/>
  <c r="AF47"/>
  <c r="AH47"/>
  <c r="E48"/>
  <c r="T48"/>
  <c r="AF48"/>
  <c r="AH48"/>
  <c r="E49"/>
  <c r="T49"/>
  <c r="AF49"/>
  <c r="AH49"/>
  <c r="E50"/>
  <c r="T50"/>
  <c r="AF50"/>
  <c r="AH50"/>
  <c r="E51"/>
  <c r="T51"/>
  <c r="AF51"/>
  <c r="AH51"/>
  <c r="E52"/>
  <c r="T52"/>
  <c r="AF52"/>
  <c r="AH52"/>
  <c r="E53"/>
  <c r="T53"/>
  <c r="AF53"/>
  <c r="AH53"/>
  <c r="E54"/>
  <c r="T54"/>
  <c r="AF54"/>
  <c r="AH54"/>
  <c r="E55"/>
  <c r="T55"/>
  <c r="AF55"/>
  <c r="AH55"/>
  <c r="E56"/>
  <c r="T56"/>
  <c r="AF56"/>
  <c r="AH56"/>
  <c r="E57"/>
  <c r="T57"/>
  <c r="AF57"/>
  <c r="AH57"/>
  <c r="E58"/>
  <c r="T58"/>
  <c r="AF58"/>
  <c r="AH58"/>
  <c r="E59"/>
  <c r="T59"/>
  <c r="AF59"/>
  <c r="AH59"/>
  <c r="E60"/>
  <c r="T60"/>
  <c r="AF60"/>
  <c r="AH60"/>
  <c r="E61"/>
  <c r="T61"/>
  <c r="AF61"/>
  <c r="AH61"/>
  <c r="E63"/>
  <c r="T63"/>
  <c r="AF63"/>
  <c r="AH63"/>
  <c r="E64"/>
  <c r="T64"/>
  <c r="AF64"/>
  <c r="AH64"/>
  <c r="E65"/>
  <c r="T65"/>
  <c r="AF65"/>
  <c r="AH65"/>
  <c r="E66"/>
  <c r="T66"/>
  <c r="AF66"/>
  <c r="AH66"/>
  <c r="E67"/>
  <c r="T67"/>
  <c r="AF67"/>
  <c r="AH67"/>
  <c r="E68"/>
  <c r="T68"/>
  <c r="AF68"/>
  <c r="AH68"/>
  <c r="E69"/>
  <c r="T69"/>
  <c r="AF69"/>
  <c r="AH69"/>
  <c r="E70"/>
  <c r="T70"/>
  <c r="AF70"/>
  <c r="AH70"/>
  <c r="E71"/>
  <c r="AF71"/>
  <c r="AH71"/>
  <c r="E72"/>
  <c r="T72"/>
  <c r="AF72"/>
  <c r="AH72"/>
  <c r="E73"/>
  <c r="T73"/>
  <c r="AF73"/>
  <c r="AH73"/>
  <c r="E74"/>
  <c r="T74"/>
  <c r="AF74"/>
  <c r="AH74"/>
  <c r="E75"/>
  <c r="T75"/>
  <c r="AF75"/>
  <c r="AH75"/>
  <c r="E76"/>
  <c r="T76"/>
  <c r="AF76"/>
  <c r="AH76"/>
  <c r="E77"/>
  <c r="T77"/>
  <c r="AF77"/>
  <c r="AH77"/>
  <c r="E78"/>
  <c r="T78"/>
  <c r="AF78"/>
  <c r="AH78"/>
  <c r="E79"/>
  <c r="T79"/>
  <c r="AF79"/>
  <c r="AH79"/>
  <c r="E80"/>
  <c r="T80"/>
  <c r="AF80"/>
  <c r="AH80"/>
  <c r="E81"/>
  <c r="T81"/>
  <c r="AF81"/>
  <c r="AH81"/>
  <c r="E82"/>
  <c r="T82"/>
  <c r="AF82"/>
  <c r="AH82"/>
  <c r="E83"/>
  <c r="T83"/>
  <c r="AF83"/>
  <c r="AH83"/>
  <c r="E84"/>
  <c r="T84"/>
  <c r="AF84"/>
  <c r="AH84"/>
  <c r="E85"/>
  <c r="T85"/>
  <c r="AF85"/>
  <c r="AH85"/>
  <c r="E86"/>
  <c r="T86"/>
  <c r="AF86"/>
  <c r="AH86"/>
  <c r="E87"/>
  <c r="AF87"/>
  <c r="AH87"/>
  <c r="E88"/>
  <c r="T88"/>
  <c r="AF88"/>
  <c r="AH88"/>
  <c r="E89"/>
  <c r="T89"/>
  <c r="AF89"/>
  <c r="AH89"/>
  <c r="E90"/>
  <c r="T90"/>
  <c r="AF90"/>
  <c r="AH90"/>
  <c r="E91"/>
  <c r="T91"/>
  <c r="AF91"/>
  <c r="AH91"/>
  <c r="E92"/>
  <c r="T92"/>
  <c r="AF92"/>
  <c r="AH92"/>
  <c r="E93"/>
  <c r="T93"/>
  <c r="AF93"/>
  <c r="AH93"/>
  <c r="E94"/>
  <c r="AF94"/>
  <c r="AH94"/>
  <c r="E95"/>
  <c r="T95"/>
  <c r="AF95"/>
  <c r="AH95"/>
  <c r="E96"/>
  <c r="T96"/>
  <c r="AF96"/>
  <c r="AH96"/>
  <c r="E97"/>
  <c r="T97"/>
  <c r="AF97"/>
  <c r="AH97"/>
  <c r="E98"/>
  <c r="T98"/>
  <c r="AF98"/>
  <c r="AH98"/>
  <c r="E99"/>
  <c r="T99"/>
  <c r="AF99"/>
  <c r="AH99"/>
  <c r="E100"/>
  <c r="T100"/>
  <c r="AF100"/>
  <c r="AH100"/>
  <c r="E101"/>
  <c r="AF101"/>
  <c r="AH101"/>
  <c r="E102"/>
  <c r="T102"/>
  <c r="AF102"/>
  <c r="AH102"/>
  <c r="E103"/>
  <c r="T103"/>
  <c r="AF103"/>
  <c r="AH103"/>
  <c r="E104"/>
  <c r="T104"/>
  <c r="AF104"/>
  <c r="AH104"/>
  <c r="E105"/>
  <c r="K105"/>
  <c r="T105"/>
  <c r="AF105"/>
  <c r="AH105"/>
  <c r="E106"/>
  <c r="T106"/>
  <c r="AF106"/>
  <c r="AH106"/>
  <c r="E107"/>
  <c r="T107"/>
  <c r="AF107"/>
  <c r="AH107"/>
  <c r="E108"/>
  <c r="T108"/>
  <c r="AF108"/>
  <c r="AH108"/>
  <c r="E109"/>
  <c r="T109"/>
  <c r="AF109"/>
  <c r="AH109"/>
  <c r="E110"/>
  <c r="T110"/>
  <c r="AF110"/>
  <c r="AH110"/>
  <c r="E111"/>
  <c r="T111"/>
  <c r="AF111"/>
  <c r="AH111"/>
  <c r="E112"/>
  <c r="T112"/>
  <c r="AF112"/>
  <c r="AH112"/>
  <c r="E113"/>
  <c r="K113"/>
  <c r="T113"/>
  <c r="AF113"/>
  <c r="AH113"/>
  <c r="E114"/>
  <c r="T114"/>
  <c r="AF114"/>
  <c r="AH114"/>
  <c r="E115"/>
  <c r="T115"/>
  <c r="AF115"/>
  <c r="AH115"/>
  <c r="E116"/>
  <c r="T116"/>
  <c r="AF116"/>
  <c r="AH116"/>
  <c r="E117"/>
  <c r="T117"/>
  <c r="AF117"/>
  <c r="AH117"/>
  <c r="E118"/>
  <c r="T118"/>
  <c r="AF118"/>
  <c r="AH118"/>
  <c r="E119"/>
  <c r="T119"/>
  <c r="AF119"/>
  <c r="AH119"/>
  <c r="E120"/>
  <c r="T120"/>
  <c r="AF120"/>
  <c r="AH120"/>
  <c r="E121"/>
  <c r="T121"/>
  <c r="AF121"/>
  <c r="AH121"/>
  <c r="E122"/>
  <c r="T122"/>
  <c r="AF122"/>
  <c r="AH122"/>
  <c r="E123"/>
  <c r="T123"/>
  <c r="AF123"/>
  <c r="AH123"/>
  <c r="E124"/>
  <c r="T124"/>
  <c r="AF124"/>
  <c r="AH124"/>
  <c r="E125"/>
  <c r="T125"/>
  <c r="AF125"/>
  <c r="AH125"/>
  <c r="E126"/>
  <c r="T126"/>
  <c r="AF126"/>
  <c r="AH126"/>
  <c r="E127"/>
  <c r="T127"/>
  <c r="AF127"/>
  <c r="AH127"/>
  <c r="E128"/>
  <c r="T128"/>
  <c r="AF128"/>
  <c r="AH128"/>
  <c r="E129"/>
  <c r="T129"/>
  <c r="AF129"/>
  <c r="AH129"/>
  <c r="E130"/>
  <c r="T130"/>
  <c r="AF130"/>
  <c r="AH130"/>
  <c r="E131"/>
  <c r="T131"/>
  <c r="AF131"/>
  <c r="AH131"/>
  <c r="E132"/>
  <c r="T132"/>
  <c r="AF132"/>
  <c r="AH132"/>
  <c r="E133"/>
  <c r="T133"/>
  <c r="AF133"/>
  <c r="AH133"/>
  <c r="E134"/>
  <c r="T134"/>
  <c r="AF134"/>
  <c r="AH134"/>
  <c r="E135"/>
  <c r="T135"/>
  <c r="AF135"/>
  <c r="AH135"/>
  <c r="E136"/>
  <c r="T136"/>
  <c r="AF136"/>
  <c r="AH136"/>
  <c r="E137"/>
  <c r="T137"/>
  <c r="AF137"/>
  <c r="AH137"/>
  <c r="E138"/>
  <c r="T138"/>
  <c r="AF138"/>
  <c r="AH138"/>
  <c r="E139"/>
  <c r="T139"/>
  <c r="AF139"/>
  <c r="AH139"/>
  <c r="E140"/>
  <c r="K140"/>
  <c r="T140"/>
  <c r="AF140"/>
  <c r="AH140"/>
  <c r="E141"/>
  <c r="T141"/>
  <c r="AF141"/>
  <c r="AH141"/>
  <c r="E142"/>
  <c r="T142"/>
  <c r="AF142"/>
  <c r="AH142"/>
  <c r="E143"/>
  <c r="T143"/>
  <c r="AF143"/>
  <c r="AH143"/>
  <c r="E144"/>
  <c r="T144"/>
  <c r="AF144"/>
  <c r="AH144"/>
  <c r="E145"/>
  <c r="T145"/>
  <c r="AF145"/>
  <c r="AH145"/>
  <c r="E146"/>
  <c r="T146"/>
  <c r="AF146"/>
  <c r="AH146"/>
  <c r="E147"/>
  <c r="T147"/>
  <c r="AF147"/>
  <c r="AH147"/>
  <c r="E148"/>
  <c r="T148"/>
  <c r="AF148"/>
  <c r="AH148"/>
  <c r="E149"/>
  <c r="T149"/>
  <c r="AF149"/>
  <c r="AH149"/>
  <c r="E150"/>
  <c r="T150"/>
  <c r="AF150"/>
  <c r="AH150"/>
  <c r="E151"/>
  <c r="T151"/>
  <c r="AF151"/>
  <c r="AH151"/>
  <c r="E152"/>
  <c r="T152"/>
  <c r="AF152"/>
  <c r="AH152"/>
  <c r="E153"/>
  <c r="T153"/>
  <c r="AF153"/>
  <c r="AH153"/>
  <c r="E154"/>
  <c r="T154"/>
  <c r="AF154"/>
  <c r="AH154"/>
  <c r="E155"/>
  <c r="T155"/>
  <c r="AF155"/>
  <c r="AH155"/>
  <c r="E156"/>
  <c r="T156"/>
  <c r="AF156"/>
  <c r="AH156"/>
  <c r="E157"/>
  <c r="T157"/>
  <c r="AF157"/>
  <c r="AH157"/>
  <c r="E158"/>
  <c r="T158"/>
  <c r="AF158"/>
  <c r="AH158"/>
  <c r="E159"/>
  <c r="T159"/>
  <c r="AF159"/>
  <c r="AH159"/>
  <c r="E160"/>
  <c r="T160"/>
  <c r="AF160"/>
  <c r="AH160"/>
  <c r="E161"/>
  <c r="T161"/>
  <c r="AF161"/>
  <c r="AH161"/>
  <c r="E162"/>
  <c r="T162"/>
  <c r="AF162"/>
  <c r="AH162"/>
  <c r="E163"/>
  <c r="T163"/>
  <c r="AF163"/>
  <c r="AH163"/>
  <c r="E164"/>
  <c r="T164"/>
  <c r="AF164"/>
  <c r="AH164"/>
  <c r="E238"/>
  <c r="T238"/>
  <c r="AH238"/>
  <c r="U238"/>
  <c r="AF238"/>
  <c r="AH15"/>
  <c r="T15"/>
  <c r="AF15"/>
  <c r="E15"/>
  <c r="AH210"/>
  <c r="T210"/>
  <c r="AF210"/>
  <c r="E210"/>
  <c r="AH209"/>
  <c r="T209"/>
  <c r="AF209"/>
  <c r="E209"/>
  <c r="AH208"/>
  <c r="T208"/>
  <c r="AF208"/>
  <c r="E208"/>
  <c r="AH207"/>
  <c r="T207"/>
  <c r="AF207"/>
  <c r="E207"/>
  <c r="AH206"/>
  <c r="T206"/>
  <c r="AF206"/>
  <c r="K206"/>
  <c r="E206"/>
  <c r="AH205"/>
  <c r="T205"/>
  <c r="AF205"/>
  <c r="K205"/>
  <c r="E205"/>
  <c r="AH204"/>
  <c r="T204"/>
  <c r="AF204"/>
  <c r="K204"/>
  <c r="E204"/>
  <c r="AH203"/>
  <c r="T203"/>
  <c r="AF203"/>
  <c r="K203"/>
  <c r="E203"/>
  <c r="AH202"/>
  <c r="T202"/>
  <c r="AF202"/>
  <c r="K202"/>
  <c r="E202"/>
  <c r="AH201"/>
  <c r="T201"/>
  <c r="AF201"/>
  <c r="K201"/>
  <c r="E201"/>
  <c r="AH200"/>
  <c r="T200"/>
  <c r="AF200"/>
  <c r="K200"/>
  <c r="E200"/>
  <c r="AH199"/>
  <c r="T199"/>
  <c r="AF199"/>
  <c r="E199"/>
  <c r="AH198"/>
  <c r="T198"/>
  <c r="AF198"/>
  <c r="E198"/>
  <c r="AH197"/>
  <c r="T197"/>
  <c r="AF197"/>
  <c r="E197"/>
  <c r="AH196"/>
  <c r="T196"/>
  <c r="AF196"/>
  <c r="E196"/>
  <c r="AH195"/>
  <c r="T195"/>
  <c r="AF195"/>
  <c r="K195"/>
  <c r="E195"/>
  <c r="AH194"/>
  <c r="T194"/>
  <c r="AF194"/>
  <c r="E194"/>
  <c r="AH193"/>
  <c r="T193"/>
  <c r="AF193"/>
  <c r="E193"/>
  <c r="AH192"/>
  <c r="T192"/>
  <c r="AF192"/>
  <c r="E192"/>
  <c r="AH191"/>
  <c r="T191"/>
  <c r="AF191"/>
  <c r="E191"/>
  <c r="AH190"/>
  <c r="T190"/>
  <c r="AF190"/>
  <c r="E190"/>
  <c r="AH189"/>
  <c r="T189"/>
  <c r="AF189"/>
  <c r="E189"/>
  <c r="AH188"/>
  <c r="T188"/>
  <c r="AF188"/>
  <c r="E188"/>
  <c r="AH187"/>
  <c r="T187"/>
  <c r="AF187"/>
  <c r="E187"/>
  <c r="AH186"/>
  <c r="T186"/>
  <c r="AF186"/>
  <c r="E186"/>
  <c r="AH185"/>
  <c r="T185"/>
  <c r="AF185"/>
  <c r="E185"/>
  <c r="AH184"/>
  <c r="T184"/>
  <c r="AF184"/>
  <c r="E184"/>
  <c r="AH183"/>
  <c r="T183"/>
  <c r="AF183"/>
  <c r="E183"/>
  <c r="AH182"/>
  <c r="T182"/>
  <c r="AF182"/>
  <c r="K182"/>
  <c r="E182"/>
  <c r="AH181"/>
  <c r="T181"/>
  <c r="AF181"/>
  <c r="E181"/>
  <c r="AH180"/>
  <c r="T180"/>
  <c r="AF180"/>
  <c r="E180"/>
  <c r="AH179"/>
  <c r="T179"/>
  <c r="AF179"/>
  <c r="E179"/>
  <c r="AH178"/>
  <c r="T178"/>
  <c r="AF178"/>
  <c r="E178"/>
  <c r="AH177"/>
  <c r="T177"/>
  <c r="AF177"/>
  <c r="E177"/>
  <c r="AH176"/>
  <c r="T176"/>
  <c r="AF176"/>
  <c r="E176"/>
  <c r="AH175"/>
  <c r="T175"/>
  <c r="AF175"/>
  <c r="E175"/>
  <c r="AH174"/>
  <c r="T174"/>
  <c r="AF174"/>
  <c r="E174"/>
  <c r="AH173"/>
  <c r="T173"/>
  <c r="AF173"/>
  <c r="E173"/>
  <c r="AH172"/>
  <c r="T172"/>
  <c r="AF172"/>
  <c r="E172"/>
  <c r="AH171"/>
  <c r="T171"/>
  <c r="AF171"/>
  <c r="K171"/>
  <c r="E171"/>
  <c r="AH169"/>
  <c r="T169"/>
  <c r="AF169"/>
  <c r="E169"/>
  <c r="AH168"/>
  <c r="T168"/>
  <c r="AF168"/>
  <c r="E168"/>
  <c r="AH167"/>
  <c r="T167"/>
  <c r="AF167"/>
  <c r="E167"/>
  <c r="AH166"/>
  <c r="T166"/>
  <c r="AF166"/>
  <c r="E166"/>
  <c r="AH165"/>
  <c r="T165"/>
  <c r="AF165"/>
  <c r="E165"/>
  <c r="AH30"/>
  <c r="T30"/>
  <c r="AF30"/>
  <c r="E30"/>
  <c r="AH29"/>
  <c r="T29"/>
  <c r="AF29"/>
  <c r="E29"/>
  <c r="AH28"/>
  <c r="T28"/>
  <c r="AF28"/>
  <c r="E28"/>
  <c r="AH27"/>
  <c r="T27"/>
  <c r="AF27"/>
  <c r="E27"/>
  <c r="AH26"/>
  <c r="T26"/>
  <c r="AF26"/>
  <c r="E26"/>
  <c r="AH25"/>
  <c r="T25"/>
  <c r="AF25"/>
  <c r="E25"/>
  <c r="AH24"/>
  <c r="T24"/>
  <c r="AF24"/>
  <c r="E24"/>
  <c r="AH23"/>
  <c r="T23"/>
  <c r="AF23"/>
  <c r="E23"/>
  <c r="AH22"/>
  <c r="T22"/>
  <c r="AF22"/>
  <c r="E22"/>
  <c r="AH21"/>
  <c r="T21"/>
  <c r="AF21"/>
  <c r="E21"/>
  <c r="AH20"/>
  <c r="AF20"/>
  <c r="E20"/>
  <c r="AH19"/>
  <c r="AF19"/>
  <c r="E19"/>
  <c r="AH18"/>
  <c r="T18"/>
  <c r="AF18"/>
  <c r="E18"/>
  <c r="AH17"/>
  <c r="T17"/>
  <c r="AF17"/>
  <c r="E17"/>
  <c r="AH16"/>
  <c r="T16"/>
  <c r="AF16"/>
  <c r="E16"/>
  <c r="E14"/>
  <c r="T14"/>
  <c r="AF14"/>
  <c r="AH14"/>
  <c r="T244"/>
</calcChain>
</file>

<file path=xl/sharedStrings.xml><?xml version="1.0" encoding="utf-8"?>
<sst xmlns="http://schemas.openxmlformats.org/spreadsheetml/2006/main" count="2067" uniqueCount="941">
  <si>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</si>
  <si>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</si>
  <si>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</si>
  <si>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</si>
  <si>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</si>
  <si>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</si>
  <si>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</si>
  <si>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</si>
  <si>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</si>
  <si>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</si>
  <si>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</si>
  <si>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</si>
  <si>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</si>
  <si>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</si>
  <si>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</si>
  <si>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</si>
  <si>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</si>
  <si>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</si>
  <si>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</si>
  <si>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</si>
  <si>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</si>
  <si>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</si>
  <si>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</si>
  <si>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</si>
  <si>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</si>
  <si>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</si>
  <si>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</si>
  <si>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</si>
  <si>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</si>
  <si>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</si>
  <si>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</si>
  <si>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</si>
  <si>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</si>
  <si>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</si>
  <si>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</si>
  <si>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</si>
  <si>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</si>
  <si>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</si>
  <si>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</si>
  <si>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</si>
  <si>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</si>
  <si>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</si>
  <si>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</si>
  <si>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</si>
  <si>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</si>
  <si>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</si>
  <si>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</si>
  <si>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</si>
  <si>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</si>
  <si>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</si>
  <si>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</si>
  <si>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</si>
  <si>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</si>
  <si>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</si>
  <si>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</si>
  <si>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Número de proceso SECOP</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</si>
  <si>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</si>
  <si>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</si>
  <si>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</si>
  <si>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</si>
  <si>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</si>
  <si>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</si>
  <si>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</si>
  <si>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</si>
  <si>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</si>
  <si>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</si>
  <si>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</si>
  <si>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</si>
  <si>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</si>
  <si>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</si>
  <si>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</si>
  <si>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</si>
  <si>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</si>
  <si>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</si>
  <si>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</si>
  <si>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</si>
  <si>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</si>
  <si>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</si>
  <si>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</si>
  <si>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</si>
  <si>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</si>
  <si>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</si>
  <si>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</si>
  <si>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</si>
  <si>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</si>
  <si>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</si>
  <si>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</si>
  <si>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</si>
  <si>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</si>
  <si>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</si>
  <si>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</si>
  <si>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</si>
  <si>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</si>
  <si>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</si>
  <si>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</si>
  <si>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</si>
  <si>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</si>
  <si>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</si>
  <si>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</si>
  <si>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</si>
  <si>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</si>
  <si>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</si>
  <si>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</si>
  <si>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</si>
  <si>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</si>
  <si>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</si>
  <si>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</si>
  <si>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</si>
  <si>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</si>
  <si>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</si>
  <si>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</si>
  <si>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</si>
  <si>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</si>
  <si>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</si>
  <si>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</si>
  <si>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</si>
  <si>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</si>
  <si>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</si>
  <si>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</si>
  <si>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777 de 1992</t>
  </si>
  <si>
    <t>Decreto 92 de 2017</t>
  </si>
  <si>
    <t>Regimen especial</t>
  </si>
  <si>
    <t>No aplica</t>
  </si>
  <si>
    <t xml:space="preserve">Subasta inversa </t>
  </si>
  <si>
    <t>Bolsas de productos</t>
  </si>
  <si>
    <t xml:space="preserve">Acuerdo marco de precios </t>
  </si>
  <si>
    <t xml:space="preserve">Selección abreviada por menor cuantía </t>
  </si>
  <si>
    <t>Número de reducciones en valor</t>
  </si>
  <si>
    <t>Valor total reducciones (En valor negativo)</t>
  </si>
  <si>
    <t>Número de adiciones en valor</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</si>
  <si>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</si>
  <si>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</si>
  <si>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</si>
  <si>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</si>
  <si>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</si>
  <si>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</si>
  <si>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</si>
  <si>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</si>
  <si>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</si>
  <si>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</si>
  <si>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</si>
  <si>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</si>
  <si>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</si>
  <si>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</si>
  <si>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</si>
  <si>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</si>
  <si>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</si>
  <si>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</si>
  <si>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</si>
  <si>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</si>
  <si>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</si>
  <si>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</si>
  <si>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</si>
  <si>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</si>
  <si>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</si>
  <si>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</si>
  <si>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</si>
  <si>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</si>
  <si>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</si>
  <si>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</si>
  <si>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</si>
  <si>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INFORMACION GENERAL DE CONTRATACION ENTIDADES DISTRITALES -  ENERO 1 A DICIEMBRE 31 DE 2017</t>
  </si>
  <si>
    <t xml:space="preserve">Tipo de Contrato        </t>
  </si>
  <si>
    <t xml:space="preserve">Valor Final </t>
  </si>
  <si>
    <t>1, Entidad:</t>
  </si>
  <si>
    <t>2, Sector:</t>
  </si>
  <si>
    <t>3, Presupuesto Disponible Inversión directa PREDIS:</t>
  </si>
  <si>
    <t>4, Presupuesto comprometido de inversión según PREDIS :</t>
  </si>
  <si>
    <t>5, Presupuesto Disponible Funcionamiento PREDIS:</t>
  </si>
  <si>
    <t>6, Presupuesto comprometido funcionamiento según PREDIS</t>
  </si>
  <si>
    <t>7, Presupuesto Disponible Operación (Regimen Privado):</t>
  </si>
  <si>
    <t>8, Presupuesto comprometido operación mediante contratos:</t>
  </si>
  <si>
    <t>Número  de Identificación
del contratista</t>
  </si>
  <si>
    <t>Anulado</t>
  </si>
  <si>
    <t>Funcionamiento</t>
  </si>
  <si>
    <t>Inversión</t>
  </si>
  <si>
    <t>Operación</t>
  </si>
  <si>
    <t xml:space="preserve">Afectación </t>
  </si>
  <si>
    <t>selección abreviada</t>
  </si>
  <si>
    <t>contratacion directa</t>
  </si>
  <si>
    <t>afectacion</t>
  </si>
  <si>
    <t>INSTRUCTIVO PARA DILIGENCIAMIENTO DEL FORMATO DE RENDICIÓN DE CUENTAS A 31 DE DICIEMBRE DE 2017</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</si>
  <si>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</si>
  <si>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</si>
  <si>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La información que se registre en la base, debe coincidir con los reportes realizados en PREDIS y en el SECOP</t>
  </si>
  <si>
    <t xml:space="preserve">Para insertar una o varias filas,  seleccione una fila que no sea la primera fila del formato (shift+espacio), posteriormente copiar (Control +c), inmediatamente seleccione el numero de filas a insertar, desde 1 hasta las que usted requiera, por ultimo aplique Control+. Si usted no sigue este procedimiento las filas que copie no </t>
  </si>
  <si>
    <t>En primer lugar diligencie toda la información correspondiente a los contratos suscritos con cargo a la vigencia 2017.</t>
  </si>
  <si>
    <t>Una vez incluidos todos los contratos de la vigencia 2017, a continuación diligencie el formato completo con la información correspondiente a las adiciones efectuadas con cargo a la vigencia 2017 de contratos suscritos en vigencias anteriores. La información general del contrato como: modalidad de selección, tipología contractual, objeto, entre otros, debe corresponder a la información del contrato adicionado o modificado.</t>
  </si>
  <si>
    <t>En caso de haber realizado apropiaciones presupuestales en la vigencia a través de resoluciones, caja menor, honorarios ediles, servicios públicos, debe relacionar dicha información en una sola fila al final de la base, indicando de que se trata la apropiación.</t>
  </si>
  <si>
    <t>ENCABEZADO DEL FORMATO</t>
  </si>
  <si>
    <t>Indique el nombre completo de la Entidad.</t>
  </si>
  <si>
    <t>Relacione el sector al cual pertenece la Entidad.</t>
  </si>
  <si>
    <t>Indique el valor total del presupuesto disponible de inversión directa, de acuerdo con el PREDIS, a 31 de diciembre de 2017.</t>
  </si>
  <si>
    <t xml:space="preserve">Presupuesto comprometido de inversión </t>
  </si>
  <si>
    <t>Escriba el valor total del presupuesto comprometido de inversión directa, de acuerdo con el PREDIS a 31 de diciembre de 2017.</t>
  </si>
  <si>
    <t>Indique el valor total del presupuesto de funcionamiento disponible, de acuerdo con el PREDIS a 31 de diciembre de 2017.</t>
  </si>
  <si>
    <t xml:space="preserve">Presupuesto comprometido funcionamiento </t>
  </si>
  <si>
    <t>Escriba el monto del presupuesto de funcionamiento, comprometido mediante contratos, de acuerdo con el PREDIS a 31 de diciembre de 2017.</t>
  </si>
  <si>
    <t>Coloque el monto del presupuesto de operación disponible, de acuerdo con el PREDIS, a 31 de diciembre de 2017. Los gastos de operación corresponden solamente a aquellas entidades de régimen de contratación  privado.</t>
  </si>
  <si>
    <t>Presupuesto comprometido operación mediante contratos:</t>
  </si>
  <si>
    <t>Escriba el monto del presupuesto de operación comprometido mediante contratos a  31 de diciembre de 2017.</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</si>
  <si>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</si>
  <si>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</si>
  <si>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</si>
  <si>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En estricto orden consecutivo (1, 2, 3 y así sucesivamente, hasta llegar al último contrato suscrito durante la vigencia) registre el número del contrato, el orden consecutivo hace necesario registrar también, los contratos que fueron anulados, se debe indicar tal situación en la columna 19 (Estado).</t>
  </si>
  <si>
    <t>Una vez terminado el registro de los contratos con cargo a la vigencia 2017, en las siguientes filas registre la información correspondiente a las adiciones efectuadas con cargo a la vigencia 2017 de contratos suscritos en vigencias anteriores, especificando el año de suscripción en la columna dos.</t>
  </si>
  <si>
    <t>Registre el año de celebración del contrato.</t>
  </si>
  <si>
    <t>Número de proceso en el SECOP</t>
  </si>
  <si>
    <t>Tipo de Contrato:</t>
  </si>
  <si>
    <t>En esta columna solamente escriba el NUMERO de uno de los 19 tipos de contratos relacionados a continuación, al digitar el numero de tipo de contrato, en la columna equivalencia tipo de contrato, aparecerá automáticamente el tipo. Ejemplo si usted digita el numero 2, automáticamente en la siguiente columna aparecerá el tipo Consultoría:</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</si>
  <si>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</si>
  <si>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</si>
  <si>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</si>
  <si>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</si>
  <si>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</si>
  <si>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</si>
  <si>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</si>
  <si>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</si>
  <si>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</si>
  <si>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</si>
  <si>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</si>
  <si>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</si>
  <si>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</si>
  <si>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Son contratos que tienen por objeto la administración o el manejo de los recursos vinculados a los contratos que tales entidades celebren. Numeral 5 de Articulo 32 de la Ley 80 de 1993.</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</si>
  <si>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</si>
  <si>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</si>
  <si>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</si>
  <si>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</si>
  <si>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</si>
  <si>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Los contratos con personas naturales o jurídicas que se celebran en desarrollo de lo dispuesto en el Decreto 1508 de 2012.</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</si>
  <si>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</si>
  <si>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</si>
  <si>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</si>
  <si>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</si>
  <si>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</si>
  <si>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</si>
  <si>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Si en la columna anterior “Afectación”,  indicó funcionamiento u operación deje en blanco el número de programa, es decir esta columna solamente aplica para Inversión.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</si>
  <si>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t>
  </si>
  <si>
    <t>Número Proyecto:</t>
  </si>
  <si>
    <t>Indique el código presupuestal con el que se identifica el proyecto. Si un mismo contrato afecta más de un proyecto, discriminar el contrato por cada proyecto que afecte en filas separadas.</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</si>
  <si>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</si>
  <si>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</si>
  <si>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</si>
  <si>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</si>
  <si>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</si>
  <si>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</si>
  <si>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Registre el valor inicial del contrato con cargo a la vigencia 2017, el formato de celda no permite guiones, puntos, comas o texto escrito. Esta columna solo debe contener información numérica.</t>
  </si>
  <si>
    <t xml:space="preserve">En el caso de adiciones a contratos de años anteriores,  no diligencie esta columna, solamente la columna 15 "Adiciones"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</si>
  <si>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</si>
  <si>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</si>
  <si>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</si>
  <si>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</si>
  <si>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Registre el valor total de las reducciones que se realizaron al contrato, el formato de celda no permite guiones, puntos, comas o texto escrito. Esta columna solo debe contener información numérica.</t>
  </si>
  <si>
    <t xml:space="preserve">Número de adiciones </t>
  </si>
  <si>
    <t>Diligencie esta columna solo en el caso de adiciones al valor inicial que aumenten el valor del contrato con cargo a la vigencia.</t>
  </si>
  <si>
    <t>3- PLAZOS</t>
  </si>
  <si>
    <t>Relacionar la fecha en que se suscribió el contrato original. La celda solo admite el formato Día/Mes/Año así  25/02/2017.</t>
  </si>
  <si>
    <t>Para las adiciones a contratos de años anteriores se debe registrar en esta columna la fecha de suscripción de la adición en la vigencia 2017.</t>
  </si>
  <si>
    <t>Fecha de inicio</t>
  </si>
  <si>
    <t>Fecha de terminación</t>
  </si>
  <si>
    <t>Indicar la fecha efectiva de terminación del contrato. La celda solo admite el formato Día/Mes/Año así  25/02/2017.</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</si>
  <si>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</si>
  <si>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</si>
  <si>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</si>
  <si>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4- ESTADO A 31 DE DICIEMBRE DE 2017</t>
  </si>
  <si>
    <t>Marque con una X en la respectiva columna si el contrato se encuentra Anulado, Por Iniciar, En Ejecución, Terminado o Liquidado.</t>
  </si>
  <si>
    <t xml:space="preserve">Indica el porcentaje de avance o de cumplimiento del mismo en términos presupuestales, es decir lo efectivamente pagado al contratista. Si no se ha iniciado la ejecución, él % de avance es 0%. La celda se encuentra formulada y protegida. Es la relación entre el valor de los giros y el valor final del contrato. Si el porcentaje de avance no coincide, se debe revisar los valores que se registraron en estas columnas. </t>
  </si>
  <si>
    <t>Valor total de adiciones</t>
  </si>
  <si>
    <t>Registre el valor total de las adiciones que se realizaron al contrato,  el formato de celda no permite guiones, puntos, comas o texto escrito. Esta columna solo debe contener información numérica.</t>
  </si>
  <si>
    <t>Esta columna se encuentra formulada y bloqueada, sí el valor final no coincide, es porque están mal diligenciadas las columnas valor inicial, valor de reducciones y/o valor de adiciones. En tal caso se debe verificar dicha información.</t>
  </si>
  <si>
    <t xml:space="preserve">La sumatoria de la columna 16 (valor final) para los contratos de Inversión Directa, según el programa del Plan de Desarrollo, deberá coincidir con el rubro registrado en el encabezado 4, Presupuesto comprometido de inversión según PREDIS, este valor debe coincidir a la vez con los informes de ejecución presupuestal del PREDIS.  </t>
  </si>
  <si>
    <t>Si los valores no coinciden debe especificarse al final del formato en qué está representada la diferencia (discriminando los conceptos por Programa y Proyecto de inversión), con sus respectivos valores. Recuerde que la justificación debe hacerse solo para los contratos de inversión.</t>
  </si>
  <si>
    <t>Las bases donde dichos valores no coincidan serán devueltas por la Veeduría Distrital a cada entidad para los respectivos ajustes.</t>
  </si>
  <si>
    <t>En esta columna se debe registrar el valor de los giros a la fecha de corte del presente informe, 31 de diciembre de 2017, el formato de celda no permite guiones, puntos, comas o texto escrito. Esta columna solo debe contener información numérica.</t>
  </si>
  <si>
    <t>Indicar la fecha de inicio del contrato. Para las adiciones a contratos de años anteriores se debe diligenciar la fecha de inicio de la adición en la vigencia 2017. La celda solo admite el formato Día/Mes/Año así  25/02/2017.</t>
  </si>
  <si>
    <t>Relacione el número de proceso con el cual se encuentra publicado el contrato en el SECOP. Ejemplo 005-FDLU-2017.</t>
  </si>
  <si>
    <t>9, Nombre de quien diligencia el formato:OSCAR GIOVANNY CONTRERAS NOVOA</t>
  </si>
  <si>
    <t>TECNICO OFICINA ONTRATACION</t>
  </si>
  <si>
    <t xml:space="preserve">AREA GESTION DE DESARROLLO LOCAL </t>
  </si>
  <si>
    <t>CONTREOS10@GMAIL.COM</t>
  </si>
  <si>
    <t>ALCALDIA LOCAL DE FONTIBON</t>
  </si>
  <si>
    <t>LUIS EDUARDO MORENO MORENO</t>
  </si>
  <si>
    <t>TATIANA LIZETH PATIÑO RODRIGUEZ</t>
  </si>
  <si>
    <t>MARIA XIMENA RAMIREZ TOVAR</t>
  </si>
  <si>
    <t>ABDUL ALEJANDRO DAGER ANGEL</t>
  </si>
  <si>
    <t>JUAN DAVID RAMIREZ FARIAS</t>
  </si>
  <si>
    <t>HEIDY LILIANA BERNAL ALDANA</t>
  </si>
  <si>
    <t>JUAN ANTONIO ESPITIA ACERO</t>
  </si>
  <si>
    <t>CHRISTIAN CAMILO FAJARDO HERNANDEZ</t>
  </si>
  <si>
    <t>LEIDYS  MURILLO VARGAS</t>
  </si>
  <si>
    <t>MILLER OSWALDO VILLAMIZAR ROJAS</t>
  </si>
  <si>
    <t>ISMAEL RAMIRO MELGAREJO MENDEZ</t>
  </si>
  <si>
    <t>JOHN FREDY HERRERA RINCON</t>
  </si>
  <si>
    <t>LAURA MARGARITA TORRES BALLESTEROS</t>
  </si>
  <si>
    <t>INGRID MARITZA MORENO AGREDO</t>
  </si>
  <si>
    <t>MARIA FERNANDA MAYORGA ALARCON</t>
  </si>
  <si>
    <t>EDWARD ERNESTO JEREZ GONZALEZ</t>
  </si>
  <si>
    <t>JORGE ESTIBEN LAVERDE TORRES</t>
  </si>
  <si>
    <t>JOSE LUIS JUVIANO GALLOR</t>
  </si>
  <si>
    <t>JORGE LUIS MURCIA HERNANDEZ</t>
  </si>
  <si>
    <t>MARTHA EDITH HERNANDEZ ARIZA</t>
  </si>
  <si>
    <t>LAURA STELLA VALERO CRUZ</t>
  </si>
  <si>
    <t>RODRIGO  SANCHEZ PEDREROS</t>
  </si>
  <si>
    <t>DIEGO MARIO ACOSTA TORRES</t>
  </si>
  <si>
    <t>LAURA ALEJANDRA MORENO MOLINA</t>
  </si>
  <si>
    <t>CARLOS ANDRES ULCUE</t>
  </si>
  <si>
    <t>DIEGO ALEJANDRO MALDONADO ROLDAN</t>
  </si>
  <si>
    <t>JAIME  RODRIGUEZ BAUTISTA</t>
  </si>
  <si>
    <t>JUAN DAVID RAMIREZ MONTOYA</t>
  </si>
  <si>
    <t>DIANA ESPERANZA LOPEZ RIOS</t>
  </si>
  <si>
    <t>LUZ MERY PATERNINA MEDINA</t>
  </si>
  <si>
    <t>LESLY MELISSA PEÑALOZA PEÑA</t>
  </si>
  <si>
    <t>LUZ MARINA SEPULVEDA SEPULVEDA</t>
  </si>
  <si>
    <t>ERWIN  GAETH MERA</t>
  </si>
  <si>
    <t>KEVIN STEVEN CORREA FAJARDO</t>
  </si>
  <si>
    <t>JAIME GUILLERMO ESPINOSA ZOTA</t>
  </si>
  <si>
    <t>JAIRO ANDRES LOPEZ GUERRERO</t>
  </si>
  <si>
    <t>SEGURIDAD LAS AMERICAS LTDA SEGURIAMERICAS LTDA</t>
  </si>
  <si>
    <t>INVERSIONES CAOVA SAS</t>
  </si>
  <si>
    <t>CIELO MIREYA BURGOS CAMELO</t>
  </si>
  <si>
    <t>BEATRIZ ELENA DIAZ SUAREZ</t>
  </si>
  <si>
    <t>MARLON  DIAZ MAURY</t>
  </si>
  <si>
    <t>RUTDER ESNEIDER LADINO NAVARRO</t>
  </si>
  <si>
    <t>DIEGO ANDRES OVIEDO SANCHEZ</t>
  </si>
  <si>
    <t>MICHAEL ANDRES BAUTISTA CESPEDES</t>
  </si>
  <si>
    <t>WILLIAM FERNANDO DIAZ ROJAS</t>
  </si>
  <si>
    <t>JOSE ALBEYRO AVILEZ CRUZ</t>
  </si>
  <si>
    <t>ARMANDO  DIAZ MESA</t>
  </si>
  <si>
    <t>JORGE ANDRES PACHON GOMEZ</t>
  </si>
  <si>
    <t>XIMENA ANDREA PARRAGA GOMEZ</t>
  </si>
  <si>
    <t>JAMESSON JESUS SOSA RODRIGUEZ</t>
  </si>
  <si>
    <t>DUDLEY JOHANNA PALACIOS GARCIA</t>
  </si>
  <si>
    <t>JENNIFER  HERNANDEZ BAUTISTA</t>
  </si>
  <si>
    <t>LUZ MELIDA OLAVE ARIZA</t>
  </si>
  <si>
    <t>MARCO ANTONIO HERNANDEZ CUBILLOS</t>
  </si>
  <si>
    <t>VILMA AMPARO LOPEZ HERRERA</t>
  </si>
  <si>
    <t>GLORIA SUSANA PUENTES SAENZ</t>
  </si>
  <si>
    <t>LIESET KATHERINE REYES ACHIPIZ</t>
  </si>
  <si>
    <t>ERNESTO CAMILO DIAZ NARVAEZ</t>
  </si>
  <si>
    <t>EDITH ANDREA GONZALEZ JAIMES</t>
  </si>
  <si>
    <t>JULIAN ESNEIDER RUEDA CRESPO</t>
  </si>
  <si>
    <t>DAVID ORLANDO CAMACHO CORDOBA</t>
  </si>
  <si>
    <t>DORIS MARLEN VEGA ESPITIA</t>
  </si>
  <si>
    <t>JUAN CARLOS GARCIA DIAZ</t>
  </si>
  <si>
    <t>DIANA PAOLA OVALLE BARRETO</t>
  </si>
  <si>
    <t>ANA MARIA RODRIGUEZ MAYORGA</t>
  </si>
  <si>
    <t>VICTORIA EUGENIA ESCOBAR PEREZ</t>
  </si>
  <si>
    <t>EVELYN LORENA GOMEZ ORTIZ</t>
  </si>
  <si>
    <t>CARLOS MAURICIO OVIEDO DIAZ</t>
  </si>
  <si>
    <t>NORLEYBI PATRICIA PEREZ TORRADO</t>
  </si>
  <si>
    <t>JOSE FERNANDO ERASO SARASTY</t>
  </si>
  <si>
    <t>JOSE HILARIO CARVAJAL MEDINA</t>
  </si>
  <si>
    <t>JULIETH EMILCE OLAYA AMEZQUITA</t>
  </si>
  <si>
    <t>CARLOS ALBERTO CORREDOR RODRIGUEZ</t>
  </si>
  <si>
    <t>MARIA FERNANDA LEON OROZCO</t>
  </si>
  <si>
    <t>JULIETH JOHANA GARCIA LOPEZ</t>
  </si>
  <si>
    <t>RAUL ARMANDO LUQUE RUIZ</t>
  </si>
  <si>
    <t>BRAYAN STIVEN BURGOS GAMBOA</t>
  </si>
  <si>
    <t>LINDA JOHANNA SANCHEZ PACHON</t>
  </si>
  <si>
    <t>LAURA ISABEL GALEANO RODRIGIEZ</t>
  </si>
  <si>
    <t>MABEL  OSPINA CUPITRA</t>
  </si>
  <si>
    <t>LEONARDO FELIPE GARCIA BOCANEGRA</t>
  </si>
  <si>
    <t>YENY MARICELA VALERO HERNANDEZ</t>
  </si>
  <si>
    <t>JUAN CARLOS GONZALEZ RODRIGUEZ</t>
  </si>
  <si>
    <t>JULIAN ALFONSO SEGURA GONZALEZ</t>
  </si>
  <si>
    <t>MIGUEL ANGEL MELO MORENO</t>
  </si>
  <si>
    <t>JEISON HERLEY CAMACHO TELLEZ</t>
  </si>
  <si>
    <t>CARLOS FERNANDO HUERFANO GUIZA</t>
  </si>
  <si>
    <t>LUZ ANGELA CARDENAS MORENO</t>
  </si>
  <si>
    <t>CARLOS JULIO BOGOTA PENAGOS</t>
  </si>
  <si>
    <t>SONIA YASMIN BAQUERO PARRADO</t>
  </si>
  <si>
    <t>WILFORD LIBERMAN RODRIGUEZ FONSECA</t>
  </si>
  <si>
    <t>ALLIANZ SEGUROS DE VIDA S A</t>
  </si>
  <si>
    <t>ASEGURADORA SOLIDARIA DE COLOMBIA ENTIDAD COOPERATIVA</t>
  </si>
  <si>
    <t>IMPORMAQUINAS Y OUTSOURCING S.A.S.</t>
  </si>
  <si>
    <t>LUZ DARY ANGARITA MURCIA</t>
  </si>
  <si>
    <t>COMERCIALIZADORA  ELECTROCON SAS</t>
  </si>
  <si>
    <t>CESAR AUGUSTO OTALORA GARIBELLO</t>
  </si>
  <si>
    <t>RAUL  MARTINEZ GONZALEZ</t>
  </si>
  <si>
    <t>JOHANNA CAROLINA PEREZ RUIZ</t>
  </si>
  <si>
    <t>SEGURIDAD NAPOLES LIMITADA</t>
  </si>
  <si>
    <t>FENRY ALONSO BELTRAN</t>
  </si>
  <si>
    <t>ANDRES MAURICIO AVILA GUEVARA</t>
  </si>
  <si>
    <t>NESTOR DANIEL GARCIA COLORADO</t>
  </si>
  <si>
    <t>NOEL  LINARES FAJARDO</t>
  </si>
  <si>
    <t>OSCAR GIOVANNY CONTRERAS NOVOA</t>
  </si>
  <si>
    <t>LUIS GIOVANNI NAVARRO ROJAS</t>
  </si>
  <si>
    <t>JORGE ANDRES MONCALEANO FLORIANO</t>
  </si>
  <si>
    <t>MITCHEL ANDRES PALOMINO VALLEJO</t>
  </si>
  <si>
    <t>NIEVES HIDALY SILVA PEREZ</t>
  </si>
  <si>
    <t>OSCAR JAVIER GUTIERREZ BARRAGAN</t>
  </si>
  <si>
    <t>EDGAR AUGUSTO GRANADOS MEJIA</t>
  </si>
  <si>
    <t>CARLOS ANDRES CENDALES</t>
  </si>
  <si>
    <t>CLAUDIA PATRICIA DEL MARENCO</t>
  </si>
  <si>
    <t>ALCIDES  PAEZ CORDERO</t>
  </si>
  <si>
    <t>MIGUEL ANGEL ESPELETA SALAS</t>
  </si>
  <si>
    <t>CORREAGRO S.A</t>
  </si>
  <si>
    <t>FABIO NICOLAS RAMIREZ SANCHEZ</t>
  </si>
  <si>
    <t>EDISON  RIAÑO ARCINIEGAS</t>
  </si>
  <si>
    <t>EDGAR HERNAN CARDOZO VARGAS</t>
  </si>
  <si>
    <t>GEMPSA GESTION EMPRESARIAL S A</t>
  </si>
  <si>
    <t>CESAR ARTURO HERRERA AVILA</t>
  </si>
  <si>
    <t>SOCIEDAD CAMERAL DE CERTIFICACION DIGITAL CERTICAMARA S A</t>
  </si>
  <si>
    <t>MARLOM EDISON GONZALEZ SILVA</t>
  </si>
  <si>
    <t>COMISIONISTAS AGROPECUARIOS S.A. COMIAGRO S.A.</t>
  </si>
  <si>
    <t>JAIME EDUARDO PARIS ESCOBAR</t>
  </si>
  <si>
    <t>SUBRED INTEGRADA DE SERVICIOS DE SALUD SUR OCCIDENTE ESE</t>
  </si>
  <si>
    <t>JOSE HERNAN CORDOBA ROJAS</t>
  </si>
  <si>
    <t>ARISMA S A</t>
  </si>
  <si>
    <t>PROMACO INGENIERIA S A S</t>
  </si>
  <si>
    <t>ASESORIAS Y SUMINISTROS DE LA COSTA SAS</t>
  </si>
  <si>
    <t>WILLIAM ALEXANDER RAMIREZ SANDOVAL</t>
  </si>
  <si>
    <t>TIZZIANA INES DELGADO DAZA</t>
  </si>
  <si>
    <t>RAFAEL SEGUNDO MIER DELGADILLO</t>
  </si>
  <si>
    <t>AUTO INVERSIONES COLOMBIA S.A. AUTOINVERCOL</t>
  </si>
  <si>
    <t>JUAN CARLOS ALVAREZ BONILLA</t>
  </si>
  <si>
    <t>LORENZO JOSE BULA BULA</t>
  </si>
  <si>
    <t>SYRTECT LTDA</t>
  </si>
  <si>
    <t>TATIANA JUDITH VILLALBA ESCALANTE</t>
  </si>
  <si>
    <t>PROSPERO  BAQUERO ORTIZ</t>
  </si>
  <si>
    <t>AGUAS DE BOGOTA S A ESP</t>
  </si>
  <si>
    <t>JENNY MARCELA CABALLERO VILLANUEVA</t>
  </si>
  <si>
    <t>MARIA DORIS CUELLO SARMIENTO</t>
  </si>
  <si>
    <t>PAOLA ANDREA MAHECHA QUINTERO</t>
  </si>
  <si>
    <t>CANAL CAPITAL</t>
  </si>
  <si>
    <t>OFICINA DE LAS NACIONES UNIDAS CONTRA LA DROGA Y EL DELITO EN COLOMBIA</t>
  </si>
  <si>
    <t>CORPORACION CASA DE LA CULTURA DE FONTIBON CACIQUE HYNTIBA</t>
  </si>
  <si>
    <t>ALFONSO  LAVERDE NIVIA</t>
  </si>
  <si>
    <t>JENNIFER KARINA VARGAS MORENO</t>
  </si>
  <si>
    <t>SULY PAOLA CONTRERAS CRUZ</t>
  </si>
  <si>
    <t>MAURICIO JAVIER SANTANDER DELAROSA</t>
  </si>
  <si>
    <t>PEDRO JULIO CARDOZO SANABRIA</t>
  </si>
  <si>
    <t>GUSTAVO ABRAHAM CASTELLANOS GUALTEROS</t>
  </si>
  <si>
    <t>FUNDACION FRANCISCA  RADKE PARA EL DESARROLLO DE LA UNIVERSIDAD  PEDAGOGICA  NACIONAL</t>
  </si>
  <si>
    <t>CORPORACION ACADEMICA Y DE INVESTIGACION PARA EL DESARROLLO , LA COMUNICACION Y LA CULTURA</t>
  </si>
  <si>
    <t>CARLOS ALBERTO PINZON MOLINA</t>
  </si>
  <si>
    <t>CONSORCIO MV</t>
  </si>
  <si>
    <t>CONSORCIO INGEAP</t>
  </si>
  <si>
    <t>FUNDACION PARA LA DEFENSA DE LOS DERECHOS HUMANOS Y CONSTITUCIONALES DE COLOMBIA - FUDEHU</t>
  </si>
  <si>
    <t>UNION TEMPORAL SAN PEDRO</t>
  </si>
  <si>
    <t>H F TEXTILES Y MANUFACTURAS S A S</t>
  </si>
  <si>
    <t>SOPRANOS LTDA</t>
  </si>
  <si>
    <t>FUNDACION FUNDAR DEPORTE RECREACION Y CULTURA</t>
  </si>
  <si>
    <t>UNION TEMPORAL 5INCO</t>
  </si>
  <si>
    <t>UNION TEMPORAL CARLOS PINZON Y ASOCIACION DE HOGARES SI A LA VIDA</t>
  </si>
  <si>
    <t>REDCOMPUTO LIMITADA</t>
  </si>
  <si>
    <t>UNION TEMPORAL EXPPROCARS 2017</t>
  </si>
  <si>
    <t>CONSORCIO INTERFONTIBON 2017</t>
  </si>
  <si>
    <t>CRAING LIMITADA</t>
  </si>
  <si>
    <t>CONSORCIO FONTIBON 2018</t>
  </si>
  <si>
    <t>DUVAN LEONARDO BERNAL PINILLA</t>
  </si>
  <si>
    <t>COMERCIALIZADORA VIMEL LTDA</t>
  </si>
  <si>
    <t>MANPOWER COMPAÑIA INTEGRAL DE SERVICIOS S A S</t>
  </si>
  <si>
    <t>SERVIASEO S.A. SERVIASEO</t>
  </si>
  <si>
    <t>INSTITUCIONAL STAR SERVICES LTDA</t>
  </si>
  <si>
    <t>UNIPLES SA</t>
  </si>
  <si>
    <t>ORGANIZACION TERPEL S A</t>
  </si>
  <si>
    <t>LA PREVISORA S A COMPAÑIA DE SEGUROS</t>
  </si>
  <si>
    <t>SEGURITECH PRIVADA S.A. DE C.V. - SUCURSAL COLOMBIA</t>
  </si>
  <si>
    <t>OFICOMCO SAS</t>
  </si>
  <si>
    <t>SUMIMAS S A S</t>
  </si>
  <si>
    <t>LA PRESTACIÓN DE SERVICIOS  PARA EL APOYO EN LA CONDUCCIÓN DE VEHÍCULOS AL SERVICIO DE LA ALCALDÍA LOCAL DE FONTIBÓN. CERTIFICACION DE NO EXISTENCIA DE PERSONAL DE LA DIRECCION DE GESTION HUMANA DE LA SECRETARIA DISTRITAL DE GOBIERNO  CONSECUTIVO 474 DEL 10 DE FEBRERO DE 2017- SOLICITUD EXPEDICION DE CRP NO. 20175920001303</t>
  </si>
  <si>
    <t>LA PRESTACION DE SERVICIOS PARA EL APOYO DE LAS ACTIVIDADES EN EL ÁREA DE GESTIÓN DEL DESARROLLO LOCAL PARA LA ALCALDIA LOCAL DE FONTIBON. CERTIFICACION DE NO EXISTENCIA DE PERSONAL DE LA DIRECCION DE GESTION HUMANA DE LA SECRETARIA DISTRITAL DE GOBIERNO  CONSECUTIVO 489 DEL 10 DE FEBRERO DE 2017- SOLICITUD EXPEDICION DE CRP NO. 20175920001313</t>
  </si>
  <si>
    <t>LA PRESTACION DE SERVICIOS  PROFESIONALES PARA APOYAR LAS ETAPAS  PRE CONTRACTUAL, CONTRACTUAL Y POST CONTRACTUAL DE LOS DIFERENTES PROCESOS QUE SE ADELANTEN POR LA ALCALDIA LOCAL DE FONTIBON. CERTIFICACION DE NO EXISTENCIA DE PERSONAL DE LA DIRECCION DE GESTION HUMANA DE LA SECRETARIA DISTRITAL DE GOBIERNO  CONSECUTIVO 496 DEL 10 DE FEBRERO DE 2017- SOLICITUD EXPEDICION DE CRP NO. 20175920001583</t>
  </si>
  <si>
    <t>PRESTAR LOS SERVICIOS TECNICOS DE APOYO DEL PROYECTO PUNTO VIVE DIGITAL DE LA LOCALIDAD DE FONTIBON. CERTIFICACION DE NO EXISTENCIA DE PERSONAL DE LA DIRECCION DE GESTION HUMANA DE LA SECRETARIA DISTRITAL DE GOBIERNO  CONSECUTIVO 470 DEL 10 DE FEBRERO DE 2017- SOLICITUD EXPEDICION DE CRP NO. 20175920001663</t>
  </si>
  <si>
    <t>PRESTACIÓN DE SERVICIOS TÉCNICOS COMO SOPORTE A LA GESTIÓN INFORMÁTICA DE LA ALCALDÍA LOCAL DE FONTIBON. CERTIFICACION DE NO EXISTENCIA DE PERSONAL DE LA DIRECCION DE GESTION HUMANA DE LA SECRETARIA DISTRITAL DE GOBIERNO  CONSECUTIVO 487 DEL 10 DE FEBRERO DE 2017- SOLICITUD EXPEDICION DE CRP NO. 20175920001643</t>
  </si>
  <si>
    <t>LA PRESTACIÓN DE SERVICIOS DE APOYO A LAS ACTIVIDADES OPERATIVAS Y ADMINISTRATIVAS  DE LA JUNTA ADMINISTRADORA LOCAL. CERTIFICACION DE NO EXISTENCIA DE PERSONAL DE LA DIRECCION DE GESTION HUMANA DE LA SECRETARIA DISTRITAL DE GOBIERNO  CONSECUTIVO 482 DEL 10 DE FEBRERO DE 2017- SOLICITUD EXPEDICION DE CRP NO. 20175920001803</t>
  </si>
  <si>
    <t>LA PRESTACION DE SERVICIOS DE APOYO A LA GESTION DE LA ALCALDIA LOCAL DE FONTIBÓN EN LA RECEPCION DE CORRESPONDENCIA INTERNA Y EXTERNA, ASI COMO LA ASIGNACION INTERNA DE LAS SOLICITUDES Y/O CORRESPONDENCIA RECIBIDA. CERTIFICACION DE NO EXISTENCIA DE PERSONAL DE LA DIRECCION DE GESTION HUMANA DE LA SECRETARIA DISTRITAL DE GOBIERNO  CONSECUTIVO 492 DEL 10 DE FEBRERO DE 2017- SOLICITUD EXPEDICION DE CRP NO. 20175920001693</t>
  </si>
  <si>
    <t>LA PRESTACIÓN DE SERVICIOS COMO AUXILIAR ADMINISTRATIVO DE APOYO A LA GESTIÓN RELACIONADA CON EL CONTROL, CLASIFICACIÓN, TRAMITE Y CONTROL DE DERECHOS DE PETICIÓN  PARA EL AREA DE GESTIÓN POLICIVA DE LA ALCALDÍA LOCAL DE FONTIBÓN. CERTIFICACION DE NO EXISTENCIA DE PERSONAL DE LA DIRECCION DE GESTION HUMANA DE LA SECRETARIA DISTRITAL DE GOBIERNO  CONSECUTIVO 473 DEL 10 DE FEBRERO DE 2017- SOLICITUD EXPEDICION DE CRP NO. 20175920001703</t>
  </si>
  <si>
    <t>LA PRESTACIÓN DE SERVICIOS PROFESIONALES PARA BRINDAR EL APOYO  AL  AREA DE GESTION DEL DESARROLLO LOCAL DE LA ALCADIA LOCAL DE FONTIBON. CERTIFICACION DE NO EXISTENCIA DE PERSONAL DE LA DIRECCION DE GESTION HUMANA DE LA SECRETARIA DISTRITAL DE GOBIERNO  CONSECUTIVO 471 DEL 10 DE FEBRERO DE 2017- SOLICITUD EXPEDICION DE CRP NO. 20175920001753</t>
  </si>
  <si>
    <t>PRESTAR LOS SERVICIOS PROFESIONALES ESPECIALIZADOS PARA ORIENTAR JURIDICAMENTE LAS DIFERENTES ETAPAS DE LOS  PROCESOS CONTRACTUALES QUE ADELANTE LA ALCALDIA LOCAL DE FONTIBON. CERTIFICACION DE NO EXISTENCIA DE PERSONAL DE LA DIRECCION DE GESTION HUMANA DE LA SECRETARIA DISTRITAL DE GOBIERNO  CONSECUTIVO 494 DEL 10 DE FEBRERO DE 2017- SOLICITUD EXPEDICION DE CRP NO. 20175920001813</t>
  </si>
  <si>
    <t>PRESTACIÓN DE SERVICIOS DE APOYO DE  LOGÍSTICA QUE SE REQUIERAN EN EL DESARROLLO DE LAS ACTIVIDADES EN LAS DIFERENTES ÁREAS Y SEDES A CARGO DEL FONDO DE DESARROLLO LOCAL DE FONTIBÓN. . CERTIFICACION DE NO EXISTENCIA DE PERSONAL DE LA DIRECCION DE GESTION HUMANA DE LA SECRETARIA DISTRITAL DE GOBIERNO  CONSECUTIVO 475 DEL 10 DE FEBRERO DE 2017- SOLICITUD EXPEDICION DE CRP NO. 20175920002113</t>
  </si>
  <si>
    <t>LA PRESTACION DE SERVICIOS PARA EL APOYO A LA GESTIÓN EN LAS ACTIVIDADES DE LOS PROCESOS CONTRACTUALES QUE ADELANTE EL FONDO DE DESARROLLLO LOCAL DE FONTIBÒN. CERTIFICACION DE NO EXISTENCIA DE PERSONAL DE LA DIRECCION DE GESTION HUMANA DE LA SECRETARIA DISTRITAL DE GOBIERNO  CONSECUTIVO 498 DEL 10 DE FEBRERO DE 2017- SOLICITUD EXPEDICION DE CRP NO. 20175920002103</t>
  </si>
  <si>
    <t>LA PRESTACIÓN DE SERVICIOS COMO PROFESIONAL PARA DESARROLLAR LAS ACTIVIDADES DE FORMULACIÓN, ESTRUCTURACIÓN Y SEGUIMIENTO DE LOS PROYECTOS DE INVERSIÓN EN TEMAS AMBIENTALES DE LA LOCALIDAD DE FONTIBÓN.  CERTIFICACION DE NO EXISTENCIA DE PERSONAL DE LA DIRECCION DE GESTION HUMANA DE LA SECRETARIA DISTRITAL DE GOBIERNO  CONSECUTIVO 476 DEL 10 DE FEBRERO DE 2017- SOLICITUD EXPEDICION DE CRP NO. 20175920001863</t>
  </si>
  <si>
    <t>LA PRESTACIÓN DE SERVICIOS DE APOYO ADMINISTRATIVO AL ÁREA DE GESTIÓN DEL DESARROLLO LOCAL DE  LA ALCALDIA LOCAL DE FONTIBÓN. CERTIFICACION DE NO EXISTENCIA DE PERSONAL DE LA DIRECCION DE GESTION HUMANA DE LA SECRETARIA DISTRITAL DE GOBIERNO  CONSECUTIVO 490 DEL 10 DE FEBRERO DE 2017- SOLICITUD EXPEDICION DE CRP NO. 20175920001883</t>
  </si>
  <si>
    <t>PRESTAR LOS SERVICIOS COMO AUXILIAR, CON EL FIN DE HACER LEVANTAMIENTO FÍSICO REAL DE LOS EXPEDIENTES ADMINISTRATIVOS, APOYAR DOCUMENTAL Y ARCHIVÍSTICAMENTE EL TRÁMITE DE ACTUACIONES ADMINISTRATIVAS EN MATERIA DE ESTABLECIMIENTOS DE COMERCIO, OBRAS, URBANISMO Y ESPACIO PÚBLICO DEL AREA DE GESTIÓN POLICIVA DE LA ALCALDÍA LOCAL DE FONTIBÓN. CERTIFICACION DE NO EXISTENCIA DE PERSONAL DE LA DIRECCION DE GESTION HUMANA DE LA SECRETARIA DISTRITAL DE GOBIERNO  CONSECUTIVO 502  DEL 10 DE FEBRERO DE 2017- SOLICITUD EXPEDICION DE CRP NO. 20175920002023</t>
  </si>
  <si>
    <t>LA PRESTACIÓN DE SERVICIOS PROFESIONALES PARA EJECUTAR LA ESTRATEGIA DE REDES SOCIALES Y COMUNICACIÓN DIGITAL DE LA ALCALDÍA LOCAL DE FONTIBÓN. CERTIFICACION DE NO EXISTENCIA DE PERSONAL DE LA DIRECCION DE GESTION HUMANA DE LA SECRETARIA DISTRITAL DE GOBIERNO  CONSECUTIVO 481 DEL 10 DE FEBRERO DE 2017- SOLICITUD EXPEDICION DE CRP NO. 20175920002013</t>
  </si>
  <si>
    <t>LA PRESTACIÓN DE SERVICIOS PARA APOYAR LAS LABORES DE NOTIFICACIÓN DE CORRESPONDENCIA DE LA ALCALDÍA LOCAL DE FONTIBÓN. CERTIFICACION DE NO EXISTENCIA DE PERSONAL DE LA DIRECCION DE GESTION HUMANA DE LA SECRETARIA DISTRITAL DE GOBIERNO  CONSECUTIVO 550 DEL 13 DE FEBRERO DE 2017- SOLICITUD EXPEDICION DE CRP NO. 20175920001953</t>
  </si>
  <si>
    <t>ADICIÓN Y PRORROGA NO 3 POR UN (1) MES, AL CONTRATO 019/2016 LA PRESTACIÓN DE SERVICIOS PROFESIONALES COMO APOYO A LA ADMINISTRACIÓN LOCAL EN LA ETAPA PRECONTRACTUAL DE LA ALCALDÍA LOCAL DE FONTIBÓN. SOLICITUD DE CRP 20175920000573</t>
  </si>
  <si>
    <t>ADICIÓN Y PRORROGA POR ONCE (11)  DÍAS AL CONTRATO 019 DE 2016, CUYO OBJETO ES LA PRESTACION DE SERVICIOS PROFESIONALES COMO APOYO A LA ADMINISTRACION LOCAL EN LA ETAPA PRE CONTRACTUAL DE LA ALCALDIA LOCAL DE FONTIBON. SOLICITUD DE CRP 20175920002413</t>
  </si>
  <si>
    <t>LA PRESTACIÓN DE SERVICIOS PARA APOYAR LAS LABORES DE NOTIFICACIÓN DE CORRESPONDENCIA DE LA ALCALDÍA LOCAL DE FONTIBÓN. CERTIFICACION DE NO EXISTENCIA DE PERSONAL DE LA DIRECCION DE GESTION HUMANA DE LA SECRETARIA DISTRITAL DE GOBIERNO  CONSECUTIVO 550 DEL 13 DE FEBRERO DE 2017- SOLICITUD EXPEDICION DE CRP NO. 20175920001933</t>
  </si>
  <si>
    <t>ADICIÓN Y PRORROGA POR UN MES AL CONTRATO 020 DE 2016. PRESTACIÓN DE SERVICIOS DE APOYO COMO ASISTENTE ADMINISTRATIVA Y LOGISTICO DEL DESPACHO DE LA ALCALDIA LOCAL DE FONTIBON. SOLICITUD DE CRP 20175920000583</t>
  </si>
  <si>
    <t>PRESTAR LOS SERVICIOS PROFESIONALES DE APOYO CONTABLE PARA DAR CUMPLIMIENTO A LOS PROCEDIMIENTOS TÉCNICOS Y LA NORMATIVIDAD LEGAL VIGENTE PARA LA ALCALDÍA LOCAL DE FONTIBÓN. CERTIFICACION DE NO EXISTENCIA DE PERSONAL DE LA DIRECCION DE GESTION HUMANA DE LA SECRETARIA DISTRITAL DE GOBIERNO  CONSECUTIVO 483 DEL 10 DE FEBRERO DE 2017- SOLICITUD EXPEDICION DE CRP NO. 20175920001943</t>
  </si>
  <si>
    <t>ADICIÓN Y PRORROGA POR ONCE (11)  DÍAS AL CONTRATO 020 DE 2016, CUYO OBJETO ES PRESTAR SERVICIOS DE APOYO COMO ASISTENTE ADMINISTRATIVO Y LOGISTICO PARA EL DESPACHO DE LA ALCALDIA LOCAL DE FONTIBON. SOLICITUD DE CRP 20175920002393</t>
  </si>
  <si>
    <t>LA PRESTACIÓN DE SERVICIOS PARA APOYAR LAS LABORES DE NOTIFICACIÓN DE CORRESPONDENCIA DE LA ALCALDÍA LOCAL DE FONTIBÓN. CERTIFICACION DE NO EXISTENCIA DE PERSONAL DE LA DIRECCION DE GESTION HUMANA DE LA SECRETARIA DISTRITAL DE GOBIERNO  CONSECUTIVO 550 DEL 13 DE FEBRERO DE 2017- SOLICITUD EXPEDICION DE CRP NO. 20175920001963</t>
  </si>
  <si>
    <t>LA PRESTACION DE SERVICIOS PARA EL APOYO EN LA CONDUCCCION  DE VEHICULOS Y MAQUINARIA AL SERVICIO DE LA ALCALDIA LOCAL DE FONTIBÓN. CERTIFICACION DE NO EXISTENCIA DE PERSONAL DE LA DIRECCION DE GESTION HUMANA DE LA SECRETARIA DISTRITAL DE GOBIERNO  CONSECUTIVO 478 DEL 10 DE FEBRERO DE 2017- SOLICITUD EXPEDICION DE CRP NO. 20175920001983</t>
  </si>
  <si>
    <t>PRESTAR LOS SERVICIOS COMO PROFESIONAL QUE DESARROLLE ACTIVIDADES DE APOYO, FORMULACIÓN, SEGUIMIENTO Y ACOMPAÑAMIENTO TÉCNICO EN OBRAS E INFRAESTRUCTURA EN LA LOCALIDAD DE FONTIBON. CERTIFICACION DE NO EXISTENCIA DE PERSONAL DE LA DIRECCION DE GESTION HUMANA DE LA SECRETARIA DISTRITAL DE GOBIERNO  CONSECUTIVO 544 DEL 13 DE FEBRERO DE 2017- SOLICITUD EXPEDICION DE CRP NO. 20175920001973</t>
  </si>
  <si>
    <t>LA PRESTACION DE SERVICIOS PARA EL APOYO EN LA CONDUCCCION  DE VEHICULOS Y MAQUINARIA AL SERVICIO DE LA ALCALDIA LOCAL DE FONTIBÓN. CERTIFICACION DE NO EXISTENCIA DE PERSONAL DE LA DIRECCION DE GESTION HUMANA DE LA SECRETARIA DISTRITAL DE GOBIERNO  CONSECUTIVO 478 DEL 10 DE FEBRERO DE 2017- SOLICITUD EXPEDICION DE CRP NO. 20175920002083.</t>
  </si>
  <si>
    <t>ADICIÓN Y PRORROGA POR  UN MES, AL CONTRATO 024/2016 LA PRESTACIÓN DE SERVICIOS PROFESIONALES PARA APOYAR EL DISEÑO, SEGUIMIENTO E IMPLEMENTACIÓN DEL PLAN DE DESARROLLO LOCAL, SEGUIMIENTO A LOS PROGRAMAS Y PROYECTOS SOCIALES DE LA ALCALDÍA LOCAL DE FONTIBÓN. SOLICITUD DE CRP 20175920000593</t>
  </si>
  <si>
    <t>ADICIÓN Y PRORROGA POR UN MES AL CONTRATO 025 DE 2016. PRESTACIÓN DE SERVICIOS PROFESIONALES, PARA APOYAR LAS ACTIVIDADES PROPIAS DE LA COORDINACIÓN NORMATIVA Y JURÍDICA EN RELACIÓN CON LOS PROCESOS DE OBRA, ESPACIO PÚBLICO Y LEY 232 DE 1995, DE LA ALCALDÍA LOCAL DE FONTIBÓN. SOLICITUD DE CRP 20175920000603</t>
  </si>
  <si>
    <t>PRESTAR SERVICIOS DE APOYO AL ÁREA DE GESTIÓN DEL DESARROLLO LOCAL DE LA ALCALDIA LOCAL DE FONTIBON. CERTIFICACION DE NO EXISTENCIA DE PERSONAL DE LA DIRECCION DE GESTION HUMANA DE LA SECRETARIA DISTRITAL DE GOBIERNO  CONSECUTIVO 545 DEL 13 DE FEBRERO DE 2017- SOLICITUD EXPEDICION DE CRP NO. 20175920002043</t>
  </si>
  <si>
    <t>ADICIÓN Y PRORROGA POR UN (1) MES AL CONTRATO 026 DE 2016. LA PRESTACIÓN DE SERVICIOS COMO PROFESIONAL ESPECIALIZADO PARA EL APOYO EN LA  ETAPA PRE-CONTRACTUAL, CONTRACTUAL Y POST-CONTRACTUAL DEL FONDO DE DESARROLLO LOCAL DE FONTIBÓN. SOLICITUD DE CRP 20175920000613</t>
  </si>
  <si>
    <t>PRESTAR SERVICIOS COMO PROFESIONAL QUE IMPULSE LOS PROCESOS PARA EL CONTROL DE ESTABLECIMIENTOS DE COMERCIO, CON DECISIONES DE TRAMITE O DE FONDO PARA EL GRUPO DE ÁREA DE GESTIÓN POLICIVA DE LA ALCALDÍA LOCAL DE FONTIBÓN. CERTIFICACION DE NO EXISTENCIA DE PERSONAL DE LA DIRECCION DE GESTION HUMANA DE LA SECRETARIA DISTRITAL DE GOBIERNO  CONSECUTIVO 547 DEL 13 DE FEBRERO DE 2017- SOLICITUD EXPEDICION DE CRP NO. 20175920002073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</si>
  <si>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20175920002063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</si>
  <si>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20175920002203</t>
  </si>
  <si>
    <t>ADICIÓN Y PRORROGA POR UN MES AL CONTRATO 029 DE 2016. PRESTAR SERVICIOS PROFESIONALES, COMO ABOGADO ESPECIALIZADO APOYANDO EL TRÁMITE DE LAS ACTUACIONES ADMINISTRATIVAS DE CONTROL PARA EL ÁREA DE GESTIÓN POLICIVA  DE LA ALCALDÍA LOCAL DE FONTIBÓN. SOLICITUD DE CRP 20175920000623</t>
  </si>
  <si>
    <t>PRESTAR SERVICIOS DE APOYO AL ÁREA DE GESTIÓN DEL DESARROLLO LOCAL DE LA ALCALDIA LOCAL DE FONTIBON. CERTIFICACION DE NO EXISTENCIA DE PERSONAL DE LA DIRECCION DE GESTION HUMANA DE LA SECRETARIA DISTRITAL DE GOBIERNO  CONSECUTIVO 545 DEL 13 DE FEBRERO DE 2017- SOLICITUD EXPEDICION DE CRP NO. 20175920002123</t>
  </si>
  <si>
    <t>PRESTAR SERVICIOS COMO PROFESIONAL QUE IMPULSE LOS PROCESOS PARA EL CONTROL DE ESTABLECIMIENTOS DE COMERCIO, CON DECISIONES DE TRAMITE O DE FONDO PARA EL GRUPO DE ÁREA DE GESTIÓN POLICIVA DE LA ALCALDÍA LOCAL DE FONTIBÓN. CERTIFICACION DE NO EXISTENCIA DE PERSONAL DE LA DIRECCION DE GESTION HUMANA DE LA SECRETARIA DISTRITAL DE GOBIERNO  CONSECUTIVO 547 DEL 13 DE FEBRERO DE 2017- SOLICITUD EXPEDICION DE CRP NO. 20175920002353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</si>
  <si>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20175920002423</t>
  </si>
  <si>
    <t>ADICIÓN Y PRORROGA NO. 2 DEL CONTRATO 032 DE 2016 CUYO OBJETO ES, PRESTAR EL SERVICIO DE VIGILANCIA Y SEGURIDAD PRIVADA LAS 24 HORAS Y LOS 7 DIAS DE LA SEMANA, PARA LOS PREDIOS DE PROPIEDAD Y EN ARRENDAMINETO QUE SE ENCUENTREN A NOMBRE DEL FONDO DE DESARROLLO LOCAL DE FONTIBÓN, ASÍ COMO VELAR POR LA SEGURIDAD DE LAS PERSONAS Y LA CUSTODIA DE LOS BIENES MUEBLES Y ENSERES QUE SE ENCUENTREN DENTRO DE DICHOS PREDIOS. SEGUN MEMORANDO 20175920006753 DEL 26/05/2017</t>
  </si>
  <si>
    <t>ADICIÓN Y PRORROGA NO. 3 DEL CONTRATO 032 DE 2016 CUYO OBJETO ES, PRESTAR EL SERVICIO DE VIGILANCIA Y SEGURIDAD PRIVADA LAS 24 HORAS Y LOS 7 DIAS DE LA SEMANA, PARA LOS PREDIOS DE PROPIEDAD Y EN ARRENDAMINETO QUE SE ENCUENTREN A NOMBRE DEL FONDO DE DESARROLLO LOCAL DE FONTIBÓN, ASÍ COMO VELAR POR LA SEGURIDAD DE LAS PERSONAS Y LA CUSTODIA DE LOS BIENES MUEBLES Y ENSERES QUE SE ENCUENTREN DENTRO DE DICHOS PREDIOS. SOLICITUD CRP SEGUN MEMORANDO 20175920008633 DEL 04/07/2017</t>
  </si>
  <si>
    <t>ARRENDAMIENTO DE BIEN INMUEBLE PARA BODEGA DEL FONDO DE DESARROLLO LOCAL DE FONTIBON. SOLICITUD DE CRP 20175920002473</t>
  </si>
  <si>
    <t>ADICIÓN Y PRORROGA POR UN MES AL CONTRATO 033 DE 2016. PRESTACIÓN DE SERVICIOS COMO PROFESIONAL PARA APOYAR EL COMPONENTE SOCIAL DE LOS PROYECTOS DESARROLLADOS EN LA LOCALIDAD DE FONTIBÓN. SOLICITUD DE CRP 20175920000633</t>
  </si>
  <si>
    <t>LA PRESTACIÓN DE SERVICIOS TÉCNICOS A LA ALCALDÍA LOCAL DE FONTIBÓN EN LA RECEPCIÓN DE CORRESPONDENCIA INTERNA Y EXTERNA, ASÍ COMO LA ASIGNACIÓN INTERNA DE LAS SOLICITUDES Y/O CORRESPONDENCIA RECIBIDA. CERTIFICACION DE NO EXISTENCIA DE PERSONAL DE LA DIRECCION DE GESTION HUMANA DE LA SECRETARIA DISTRITAL DE GOBIERNO  CONSECUTIVO 493 DEL 10 DE FEBRERO DE 2017- SOLICITUD EXPEDICION DE CRP NO. 20175920002503.</t>
  </si>
  <si>
    <t>PRESTAR LOS SERVICIOS PROFESIONALES ESPECIALIZADOS PARA ARTICULAR LA IMPLEMENTACIÓN DE PROCESOS ORIENTADOS A MEJORAR LA SEGURIDAD Y CONVIVENCIA EN LA LOCALIDAD DE FONTIBÓN A TRAVÉS DE LA PREVENCIÓN Y CONTROL DE DELITOS. CERTIFICACION DE NO EXISTENCIA DE PERSONAL DE LA DIRECCION DE GESTION HUMANA DE LA SECRETARIA DISTRITAL DE GOBIERNO  CONSECUTIVO 783 DEL 23 DE FEBRERO DE 2017- SOLICITUD EXPEDICION DE CRP NO. 20175920002523.</t>
  </si>
  <si>
    <t>ADICIÓN Y PRORROGA POR UN MES AL CONTRATO 034 DE 2016. PRESTACIÓN DE SERVICIOS PROFESIONALES ESPECIALIZADOS COMO ABOGADO DE APOYO DEL DESPACHO DE LA ALCALDÍA LOCAL DE FONTIBÓN. SOLICITUD DE CRP 20175920000643</t>
  </si>
  <si>
    <t>ADICIÓN Y PRORROGA POR UN (1) MES AL CONTRATO 035 DE 2016. PRESTACIÓN DE SERVICIOS PROFESIONALES PARA APOYAR EL DISEÑO Y LA PUESTA EN MARCHA DE LA ESTRATEGIA DE COMUNICACIONES EN LA ALCALDIA LOCAL DE FONTIBÓN. SOLICITUD DE CRP 20175920000653</t>
  </si>
  <si>
    <t>LA PRESTACIÓN DE SERVICIOS PROFESIONALES PARA APOYAR EL DISEÑO Y LA PUESTA EN MARCHA DE LA ESTRATEGIA DE COMUNICACIONES DE LA ALCALDÍA LOCAL DE FONTIBÓN. CERTIFICACION DE NO EXISTENCIA DE PERSONAL DE LA DIRECCION DE GESTION HUMANA DE LA SECRETARIA DISTRITAL DE GOBIERNO  CONSECUTIVO 480 DEL 10 DE FEBRERO DE 2017- SOLICITUD EXPEDICION DE CRP NO. 20175920002613.</t>
  </si>
  <si>
    <t>PRESTAR SERVICIOS PARA EL APOYO DE ACTIVIDADES DE GESTIÓN DOCUMENTAL SIGUIENDO LAS NORMAS ARCHIVISTICAS. CERTIFICACION DE NO EXISTENCIA DE PERSONAL DE LA DIRECCION DE GESTION HUMANA DE LA SECRETARIA DISTRITAL DE GOBIERNO  CONSECUTIVO 546 DEL 13 DE FEBRERO DE 2017- SOLICITUD EXPEDICION DE CRP NO. 20175920002563</t>
  </si>
  <si>
    <t>ADICIÓN Y PRORROGA POR UN (1) MES AL CONTRATO 037 DE 2016. PRESTACIÓN DE SERVICIOS PROFESIONALES PARA APOYAR AL DESPACHO DE LA ALCALDÍA LOCAL DE FONTIBON, EN LA IMPLEMENTACIÓN,REVISIÓN,SEGUIMIENTO Y CONTROL AL SISTEMA INTEGRADO DE GESTIÓN DE LA SECRETARIA DISTRITAL DE GOBIERNO. SOLICITUD DE CRP 20175920000663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</si>
  <si>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20175920002703.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</si>
  <si>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20175920002793.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</si>
  <si>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20175920002763.</t>
  </si>
  <si>
    <t>PRESTAR SERVICIOS PROFESIONALES COMO ABOGADO APOYANDO LA GESTIÓN DE LAS ACTUACIONES DE CONTROL PARA ÁREA DE GESTIÓN POLICIVA  DE LA ALCALDÍA LOCAL DE FONTIBÓN. CERTIFICACION DE NO EXISTENCIA DE PERSONAL DE LA DIRECCION DE GESTION HUMANA DE LA SECRETARIA DISTRITAL DE GOBIERNO  CONSECUTIVO 782 DEL 23 DE FEBRERO DE 2017- SOLICITUD EXPEDICION DE CRP NO. 20175920002573.</t>
  </si>
  <si>
    <t>PRESTACIÓN DE SERVICIOS PROFESIONALES ESPECIALIZADOS COMO ABOGADO DEL DESPACHO DE LA ALCALDÍA LOCAL DE FONTIBÓN. CERTIFICACION DE NO EXISTENCIA DE PERSONAL DE LA DIRECCION DE GESTION HUMANA DE LA SECRETARIA DISTRITAL DE GOBIERNO  CONSECUTIVO 485 DEL 10 DE FEBRERO DE 2017- SOLICITUD EXPEDICION DE CRP NO. 20175920002693.</t>
  </si>
  <si>
    <t>LA PRESTACIÓN DE SERVICIOS COMO PROFESIONAL DE APOYO AL ÁREA DE GESTIÓN DEL DESARROLLO LOCAL EN EL TEMA DE PARTICIPACIÓN CIUDADANA. CERTIFICACION DE NO EXISTENCIA DE PERSONAL DE LA DIRECCION DE GESTION HUMANA DE LA SECRETARIA DISTRITAL DE GOBIERNO  CONSECUTIVO 467 DEL 10 DE FEBRERO DE 2017- SOLICITUD EXPEDICION DE CRP NO. 20175920002783.</t>
  </si>
  <si>
    <t>PRESTAR SERVICIOS PARA EL APOYO DE ACTIVIDADES DE GESTIÓN DOCUMENTAL SIGUIENDO LAS NORMAS ARCHIVISTICAS. CERTIFICACION DE NO EXISTENCIA DE PERSONAL DE LA DIRECCION DE GESTION HUMANA DE LA SECRETARIA DISTRITAL DE GOBIERNO  CONSECUTIVO 546 DEL 13 DE FEBRERO DE 2017- SOLICITUD EXPEDICION DE CRP NO. 20175920002933</t>
  </si>
  <si>
    <t>LA PRESTACIÓN DE SERVICIOS PROFESIONALES ESPECIALIZADO QUE DESARROLLE ACTIVIDADES DE REVISIÓN, CONTROL Y SEGUIMIENTO A LOS PROYECTOS DE LA ALCALDÍA LOCAL DE FONTIBÓN Y ACOMPAÑAMIENTO TÉCNICO EN OBRAS E INFRAESTRUCTURA EN LA LOCALIDAD. CERTIFICACION DE NO EXISTENCIA DE PERSONAL DE LA DIRECCION DE GESTION HUMANA DE LA SECRETARIA DISTRITAL DE GOBIERNO  CONSECUTIVO 477 DEL 10 DE FEBRERO DE 2017- SOLICITUD EXPEDICION DE CRP NO. 20175920002923.</t>
  </si>
  <si>
    <t>PRESTAR LOS SERVICIOS PROFESIONALES PARA EL CUMPLIMIENTO DE LOS PROCEDIMIENTOS ASOCIADOS AL SERVICIO SOCIAL DE APOYO PARA LA SEGURIDAD ECONÓMICA TIPO C, QUE CONTRIBUYAN A LA GARANTÍA DE LOS DERECHOS DE LA POBLACIÓN MAYOR EN EL MARCO DE LA POLÍTICA PÚBLICA SOCIAL PARA EL ENVEJECIMIENTO Y LA VEJEZ EN EL DISTRITO CAPITAL A CARGO DE LA ALCALDÍA LOCAL DE FONTIBÓN. CERTIFICACION DE NO EXISTENCIA DE PERSONAL DE LA DIRECCION DE GESTION HUMANA DE LA SECRETARIA DISTRITAL DE GOBIERNO  CONSECUTIVO 464 DEL 10 DE FEBRERO DE 2017- SOLICITUD EXPEDICION DE CRP NO. 20175920002973.</t>
  </si>
  <si>
    <t>PRESTAR LOS SERVICIOS TÉCNICOS PARA LA OPERACIÓN, SEGUIMIENTO Y CUMPLIMIENTO DE LOS PROCEDIMIENTOS ASOCIADOS AL SERVICIO SOCIAL DE APOYO PARA LA SEGURIDAD ECONÓMICA TIPO C, QUE CONTRIBUYAN A LA GARANTÍA DE LOS DERECHOS DE LA POBLACIÓN MAYOR EN EL MARCO DE LA POLÍTICA PÚBLICA SOCIAL PARA EL ENVEJECIMIENTO Y LA VEJEZ EN EL DISTRITO CAPITAL A CARGO DE LA ALCALDÍA LOCAL DE FONTIBÓN. CERTIFICACION DE NO EXISTENCIA DE PERSONAL DE LA DIRECCION DE GESTION HUMANA DE LA SECRETARIA DISTRITAL DE GOBIERNO  CONSECUTIVO 465 DEL 10 DE FEBRERO DE 2017- SOLICITUD EXPEDICION DE CRP NO. 20175920003043.</t>
  </si>
  <si>
    <t>PRESTAR SERVICIOS PROFESIONALES, PARA APOYAR LAS ACTIVIDADES PROPIAS  DEL AREA DE GESTIÓN POLICIVA EN RELACIÓN CON LOS PROCESOS DE OBRAS, ESPACIO PÚBLICO Y ESTABLECIMIENTOS DE COMERCIO, DE LA ALCALDÍA LOCAL DE FONTIBÓN. CERTIFICACION DE NO EXISTENCIA DE PERSONAL DE LA DIRECCION DE GESTION HUMANA DE LA SECRETARIA DISTRITAL DE GOBIERNO  CONSECUTIVO 1130 DEL 03 DE MARZO DE 2017- SOLICITUD EXPEDICION DE CRP NO. 20175920003093.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</si>
  <si>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20175920003103.</t>
  </si>
  <si>
    <t>PRESTACIÓN DE SERVICIOS PROFESIONALES PARA EL APOYO A LA GESTIÓN PRESUPUESTAL DEL FONDO DE DESARROLLO LOCAL. CERTIFICACION DE NO EXISTENCIA DE PERSONAL DE LA DIRECCION DE GESTION HUMANA DE LA SECRETARIA DISTRITAL DE GOBIERNO  CONSECUTIVO 484 DEL 10 DE FEBRERO DE 2017- SOLICITUD EXPEDICION DE CRP NO. 20175920003153.</t>
  </si>
  <si>
    <t>LA PRESTACIÓN DE SERVICIOS COMO PROFESIONAL ESPECIALIZADO QUE DESARROLLE ACTIVIDADES DE REVISIÓN, CONTROL, SEGUIMIENTO  A LOS PROYECTOS DE LA ALCALDIA LOCAL DE FONTIBÓN. CERTIFICACION DE NO EXISTENCIA DE PERSONAL DE LA DIRECCION DE GESTION HUMANA DE LA SECRETARIA DISTRITAL DE GOBIERNO  CONSECUTIVO 1136 DEL 03 DE MARZO DE 2017- SOLICITUD EXPEDICION DE CRP NO. 20175920003183.</t>
  </si>
  <si>
    <t>LA PRESTACIÓN DE SERVICIOS PROFESIONALES PARA BRINDAR EL APOYO AL ÁREA DE GESTIÓN DEL DESARROLLO LOCAL EN LOS TEMAS SOCIALES DESARROLLADOS EN LA LOCALIDAD DE FONTIBÓN. CERTIFICACION DE NO EXISTENCIA DE PERSONAL DE LA DIRECCION DE GESTION HUMANA DE LA SECRETARIA DISTRITAL DE GOBIERNO  CONSECUTIVO 1133 DEL 03 DE MARZO DE 2017- SOLICITUD EXPEDICION DE CRP NO. 20175920003173.</t>
  </si>
  <si>
    <t>PRESTAR SERVICIOS COMO PROFESIONAL QUE IMPULSE LOS PROCESOS PARA EL CONTROL DE ESTABLECIMIENTOS DE COMERCIO, CON DECISIONES DE TRAMITE O DE FONDO PARA EL GRUPO DE ÁREA DE GESTIÓN POLICIVA DE LA ALCALDÍA LOCAL DE FONTIBÓN. CERTIFICACION DE NO EXISTENCIA DE PERSONAL DE LA DIRECCION DE GESTION HUMANA DE LA SECRETARIA DISTRITAL DE GOBIERNO  CONSECUTIVO 547 DEL 13 DE FEBRERO DE 2017- SOLICITUD EXPEDICION DE CRP NO. 20175920003203</t>
  </si>
  <si>
    <t>PRESTACIÓN DE SERVICIOS PROFESIONALES PARA APOYAR LOS DIFERENTES PROCESOS QUE SE ADELANTEN POR LA ALCALDÍA LOCAL DE FONTIBÓN DESDE LAS ETAPAS PRE CONTRACTUAL, CONTRACTUAL Y POST CONTRACTUAL. CERTIFICACION DE NO EXISTENCIA DE PERSONAL DE LA DIRECCION DE GESTION HUMANA DE LA SECRETARIA DISTRITAL DE GOBIERNO  CONSECUTIVO 497 DEL 10 DE FEBRERO DE 2017- SOLICITUD EXPEDICION DE CRP NO. 20175920003323</t>
  </si>
  <si>
    <t>LA PRESTACIÓN DE SERVICIOS COMO PROFESIONAL PARA REALIZAR EL PROCESO DE  LIQUIDACIONES DE LOS CONTRATOS SUSCRITOS POR EL FONDO DE DESARROLLO LOCAL DE FONTIBÓN. CERTIFICACION DE NO EXISTENCIA DE PERSONAL DE LA DIRECCION DE GESTION HUMANA DE LA SECRETARIA DISTRITAL DE GOBIERNO  CONSECUTIVO 499 DEL 10 DE FEBRERO DE 2017- SOLICITUD EXPEDICION DE CRP NO. 20175920003213</t>
  </si>
  <si>
    <t>PRESTAR LOS SERVICIOS PROFESIONALES PARA EL CUMPLIMIENTO DE LOS PROCEDIMIENTOS ASOCIADOS AL SERVICIO SOCIAL DE APOYO PARA LA SEGURIDAD ECONÓMICA TIPO C, QUE CONTRIBUYAN A LA GARANTÍA DE LOS DERECHOS DE LA POBLACIÓN MAYOR EN EL MARCO DE LA POLÍTICA PÚBLICA SOCIAL PARA EL ENVEJECIMIENTO Y LA VEJEZ EN EL DISTRITO CAPITAL A CARGO DE LA ALCALDÍA LOCAL DE FONTIBÓN. CERTIFICACION DE NO EXISTENCIA DE PERSONAL DE LA DIRECCION DE GESTION HUMANA DE LA SECRETARIA DISTRITAL DE GOBIERNO  CONSECUTIVO 464 DEL 10 DE FEBRERO DE 2017- SOLICITUD EXPEDICION DE CRP NO. 20175920003233.</t>
  </si>
  <si>
    <t>LA PRESTACION DE SERVICIOS PARA EL  APOYO EN EL ALMACEN DEL AREA DE GESTION DEL DESARROLLO LOCAL DE LA ALCALDIA LOCAL DE FONTIBÓN. CERTIFICACION DE NO EXISTENCIA DE PERSONAL DE LA DIRECCION DE GESTION HUMANA DE LA SECRETARIA DISTRITAL DE GOBIERNO  CONSECUTIVO 472 DEL 10 DE FEBRERO DE 2017- SOLICITUD EXPEDICION DE CRP NO. 20175920003273</t>
  </si>
  <si>
    <t>LA PRESTACIÓN DE SERVICIOS PROFESIONALES PARA APOYAR EL ÁREA DE GESTIÓN DEL DESARROLLO LOCAL ORIENTADA AL TEMA DE SALUD Y LA POBLACIÓN ADULTO MAYOR DE LA LOCALIDAD DE FONTIBÓN. CERTIFICACION DE NO EXISTENCIA DE PERSONAL DE LA DIRECCION DE GESTION HUMANA DE LA SECRETARIA DISTRITAL DE GOBIERNO  CONSECUTIVO 469 DEL 10 DE FEBRERO DE 2017- SOLICITUD EXPEDICION DE CRP NO. 20175920003283.</t>
  </si>
  <si>
    <t>PRESTAR LOS SERVICIOS PROFESIONALES PARA APOYAR EL FORTALECIMIENTO DE LA GESTIÓN LOCAL DEL RIESGO Y CAMBIO CLIMÁTICO EN EL MARCO DEL SISTEMA DISTRITAL DE GESTIÓN DE RIESGOS Y CAMBIO CLIMÁTICO DSGR-CC. CERTIFICACION DE NO EXISTENCIA DE PERSONAL DE LA DIRECCION DE GESTION HUMANA DE LA SECRETARIA DISTRITAL DE GOBIERNO  CONSECUTIVO 479 DEL 10 DE FEBRERO DE 2017- SOLICITUD EXPEDICION DE CRP NO. 20175920003293.</t>
  </si>
  <si>
    <t>LA PRESTACIÓN DE SERVICIOS COMO PROFESIONAL QUE APOYE EL ÁREA DE GESTIÓN DEL DESARROLLO LOCAL EN EL TEMA CULTURA, RECREACIÓN Y DEPORTE EN LA ALCALDÍA LOCAL DE FONTIBÓN. CERTIFICACION DE NO EXISTENCIA DE PERSONAL DE LA DIRECCION DE GESTION HUMANA DE LA SECRETARIA DISTRITAL DE GOBIERNO  CONSECUTIVO 468 DEL 10 DE FEBRERO DE 2017- SOLICITUD EXPEDICION DE CRP NO. 20175920003303.</t>
  </si>
  <si>
    <t>PRESTAR SERVICIOS TÉCNICOS PARA GARANTIZAR LA CORRECTA APLICACIÓN DEL SISTEMA DOCUMENTAL DE LA ALCALDÍA LOCAL DE FONTIBÓN. CERTIFICACION DE NO EXISTENCIA DE PERSONAL DE LA DIRECCION DE GESTION HUMANA DE LA SECRETARIA DISTRITAL DE GOBIERNO  CONSECUTIVO 491 DEL 10 DE FEBRERO DE 2017- SOLICITUD EXPEDICION DE CRP NO. 20175920003343.</t>
  </si>
  <si>
    <t>LA PRESTACIÓN DE SERVICIOS COMO PROFESIONAL QUE DESARROLLE ACTIVIDADES DE FORMULACIÓN Y SEGUIMIENTO A LOS PROYECTOS DE INVERSIÓN RELACIONADOS CON INSTANCIAS DE PARTICIPACIÓN, PARA LA ALCALDÍA LOCAL DE FONTIBÓN. CERTIFICACION DE NO EXISTENCIA DE PERSONAL DE LA DIRECCION DE GESTION HUMANA DE LA SECRETARIA DISTRITAL DE GOBIERNO  CONSECUTIVO 466 DEL 10 DE FEBRERO DE 2017- SOLICITUD EXPEDICION DE CRP NO. 20175920003353.</t>
  </si>
  <si>
    <t>PRESTACION DE SERVICIOS  PROFESIONALES PARA ORIENTAR JURIDICAMENTE LOS DIFERENTES PROCESOS QUE SE ADELANTAN POR  LA ALCALDIA LOCAL DE FONTIBON  DESDE LAS ETAPAS  PRE CONTRACTUAL, CONTRACTUALES Y POST CONTRACTUALES. CERTIFICACION DE NO EXISTENCIA DE PERSONAL DE LA DIRECCION DE GESTION HUMANA DE LA SECRETARIA DISTRITAL DE GOBIERNO  CONSECUTIVO 495 DEL 10 DE FEBRERO DE 2017- SOLICITUD EXPEDICION DE CRP NO. 20175920003363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</si>
  <si>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20175920003403</t>
  </si>
  <si>
    <t>PRESTAR  LOS SERVICIOS PROFESIONALES EN TEMAS DE GESTIÓN ADMINISTRATIVA REQUERIDOS POR EL FONDO DE DESARRROLLO LOCAL DE FONTIBON. CERTIFICACION DE NO EXISTENCIA DE PERSONAL DE LA DIRECCION DE GESTION HUMANA DE LA SECRETARIA DISTRITAL DE GOBIERNO  CONSECUTIVO 1055 DEL 01 DE MARZO DE 2017- SOLICITUD EXPEDICION DE CRP NO. 20175920003453.</t>
  </si>
  <si>
    <t>SERVICIOS COMO  PROFESIONAL DE APOYO A LA GESTIÓN RELACIONADA CON LA COMPETENCIA DE CONTROL DE ESPACIO PÚBLICO U OTRAS Y DESARROLLO DE LABORES PARA EL ÁREA DE GESTIÓN POLICIVA DE LA ALCALDIA LOCAL DE FONTIBON. CERTIFICACION DE NO EXISTENCIA DE PERSONAL DE LA DIRECCION DE GESTION HUMANA DE LA SECRETARIA DISTRITAL DE GOBIERNO  CONSECUTIVO 1140 DEL 03 DE MARZO DE 2017- SOLICITUD EXPEDICION DE CRP NO. 20175920003483.</t>
  </si>
  <si>
    <t>LA PRESTACIÓN DE SERVICIOS TÉCNICOS COMO APOYO A LAS ACTIVIDADES PROPIAS DEL AREA DE GESTIÓN POLICIVA  ALCALDÍA LOCAL DE FONTIBÓN. CERTIFICACION DE NO EXISTENCIA DE PERSONAL DE LA DIRECCION DE GESTION HUMANA DE LA SECRETARIA DISTRITAL DE GOBIERNO  CONSECUTIVO 1138 DEL 03 DE MARZO DE 2017- SOLICITUD EXPEDICION DE CRP NO. 20175920003493.</t>
  </si>
  <si>
    <t>LA PRESTACIÓN DE SERVICIOS COMO PROFESIONAL DE APOYO A LA GESTIÓN DE ACTUACIONES DE CONTROL DE ESPACIO PÚBLICO Y DEMÁS LABORES PARA EL ÁREA DE GESTIÓN POLICIVA PARA LA ALCALDÍA LOCAL DE FONTIBÓN. CERTIFICACION DE NO EXISTENCIA DE PERSONAL DE LA DIRECCION DE GESTION HUMANA DE LA SECRETARIA DISTRITAL DE GOBIERNO  CONSECUTIVO 1141 DEL 03 DE MARZO DE 2017- SOLICITUD EXPEDICION DE CRP NO. 20175920003473.</t>
  </si>
  <si>
    <t>LA PRESTACIÓN DE SERVICIOS COMO AUXILIAR QUE APOYE LA DIGITALIZACIÓN Y SUBIDA AL APLICATIVO SI ACTUA PARA EL ÁREA DE GESTIÓN POLICIVA  DE LA ALCALDÍA LOCAL DE FONTIBÓN. CERTIFICACION DE NO EXISTENCIA DE PERSONAL DE LA DIRECCION DE GESTION HUMANA DE LA SECRETARIA DISTRITAL DE GOBIERNO  CONSECUTIVO 751 DEL 21 DE FEBRERO DE 2017- SOLICITUD EXPEDICION DE CRP NO. 20175920003733.</t>
  </si>
  <si>
    <t>PRESTAR SERVICIOS TÉCNICOS PARA EL APOYO ADMINISTRATIVO Y LOGÍSTICOS DEL DESPACHO DE LA ALCALDÍA LOCAL DE FONTIBÓN. CERTIFICACION DE NO EXISTENCIA DE PERSONAL DE LA DIRECCION DE GESTION HUMANA DE LA SECRETARIA DISTRITAL DE GOBIERNO  CONSECUTIVO 1135 DEL 03 DE MARZO DE 2017- SOLICITUD EXPEDICION DE CRP NO. 20175920003573</t>
  </si>
  <si>
    <t>LA PRESTACIÓN DE SERVICIOS COMO  PROFESIONAL PARA APOYAR EL ÁREA DE GESTIÓN DEL DESARROLLO LOCAL, ORIENTADO A LA PREVENCIÓN DE VIOLENCIAS Y PROMOCIÓN DEL BUEN TRATO. CERTIFICACION DE NO EXISTENCIA DE PERSONAL DE LA DIRECCION DE GESTION HUMANA DE LA SECRETARIA DISTRITAL DE GOBIERNO  CONSECUTIVO 1202 DEL 06 DE MARZO DE 2017- SOLICITUD EXPEDICION DE CRP NO. 20175920003643.</t>
  </si>
  <si>
    <t>LA PRESTACIÓN DE SERVICIOS PROFESIONALES PARA EL APOYO A LA ADMINISTRACIÓN LOCAL EN LA FORMULACIÓN Y SEGUIMIENTO A LOS PROYECTOS DE INVERSIÓN Y GASTOS DE FUNCIONAMIENTO. CERTIFICACION DE NO EXISTENCIA DE PERSONAL DE LA DIRECCION DE GESTION HUMANA DE LA SECRETARIA DISTRITAL DE GOBIERNO  CONSECUTIVO 1053 DEL 01 DE MARZO DE 2017- SOLICITUD EXPEDICION DE CRP NO. 20175920003603.</t>
  </si>
  <si>
    <t>PRESTACION DE SERVICIOS PROFESIONALES PARA REALIZAR SEGUIMIENTO A LOS PROYECTOS DE INVERSIÓN DE LA ALCALDIA LOCAL DE FONTIBON. CERTIFICACION DE NO EXISTENCIA DE PERSONAL DE LA DIRECCION DE GESTION HUMANA DE LA SECRETARIA DISTRITAL DE GOBIERNO  CONSECUTIVO 1132 DEL 03 DE MARZO DE 2017- SOLICITUD EXPEDICION DE CRP NO. 20175920003653.</t>
  </si>
  <si>
    <t>PRESTAR SUS SERVICIOS PROFESIONALES DE APOYO EN LOS PROCESOS DE COBRO PERSUASIVO DE LAS OBLIGACIONES CLARAS, EXPRESAS Y ACTUALMENTE EXIGIBLES, POR CONCEPTO DE MULTAS IMPUESTAS POR ÁREA DE GESTIÓN POLICIVA. CERTIFICACION DE NO EXISTENCIA DE PERSONAL DE LA DIRECCION DE GESTION HUMANA DE LA SECRETARIA DISTRITAL DE GOBIERNO  CONSECUTIVO 753 DEL 21 DE FEBRERO DE 2017- SOLICITUD EXPEDICION DE CRP NO. 20175920003663.</t>
  </si>
  <si>
    <t>PRESTAR LOS SERVICIOS PROFESIONALES PARA EL DESARROLLO DE LAS ACTIVIDADES`PARA EL APOYO EN LOS TEMAS DE SEGURIDAD Y CONVIVENCIA EN LA ALCALDIA LOCAL DE FONTIBON, CERTIFICACION DE NO EXISTENCIA DE PERSONAL DE LA DIRECCION DE GESTION HUMANA DE LA SECRETARIA DISTRITAL DE GOBIERNO  CONSECUTIVO 1134 DEL 03 DE MARZO DE 2017- SOLICITUD EXPEDICION DE CRP NO. 20175920003673</t>
  </si>
  <si>
    <t>PRESTACIÓN DE SERVICIOS PROFESIONALES PARA APOYAR AL DESPACHO DE LA ALCALDÍA LOCAL DE FONTIBÓN,  EN LA IMPLEMENTACIÓN, REVISIÓN, SEGUIMIENTO Y CONTROL AL SISTEMA INTEGRADO DE GESTIÓN  DE LA SECRETARIA DISTRITAL DE GOBIERNO. CERTIFICACION DE NO EXISTENCIA DE PERSONAL DE LA DIRECCION DE GESTION HUMANA DE LA SECRETARIA DISTRITAL DE GOBIERNO  CONSECUTIVO 1054 DEL 01 DE MARZO DE 2017- SOLICITUD EXPEDICION DE CRP NO. 20175920003683.</t>
  </si>
  <si>
    <t>LA PRESTACIÓN DE SERVICIOS DE APOYO A LAS ACTIVIDADES OPERATIVAS Y ADMINISTRATIVAS DE LA JUNTA ADMINISTRADORA LOCAL. CERTIFICACION DE NO EXISTENCIA DE PERSONAL DE LA DIRECCION DE GESTION HUMANA DE LA SECRETARIA DISTRITAL DE GOBIERNO  CONSECUTIVO 1061 DEL 02 DE MARZO DE 2017- SOLICITUD EXPEDICION DE CRP NO. 20175920003723.</t>
  </si>
  <si>
    <t>LA PRESTACION DE SERVICIOS PARA EL APOYO DE LAS ACTIVIDADES EN EL AREA DE GESTION DEL DESARROLLO LOCAL PARA LA ALCALDIA LOCAL DE FONTIBON. CERTIFICACION DE NO EXISTENCIA DE PERSONAL DE LA DIRECCION DE GESTION HUMANA DE LA SECRETARIA DISTRITAL DE GOBIERNO  CONSECUTIVO 1222 DEL 07 DE MARZO DE 2017- SOLICITUD EXPEDICION DE CRP NO. 20175920003793</t>
  </si>
  <si>
    <t>PRESTACION DE SERVICIOS TECNICOS ADMINISTRATIVOS PARA EL APOYO AL AREA DE GESTION DEL DESARROLLO LOCAL DE LA ALCALDIA LOCAL DE FONTIBON. CERTIFICACION DE NO EXISTENCIA DE PERSONAL DE LA DIRECCION DE GESTION HUMANA DE LA SECRETARIA DISTRITAL DE GOBIERNO  CONSECUTIVO 1224 DEL 07 DE MARZO DE 2017- SOLICITUD EXPEDICION DE CRP NO. 20175920004053</t>
  </si>
  <si>
    <t>PRESTAR SERVICIOS PARA EL APOYO DE ACTIVIDADES DE GESTION DOCUMENTAL SIGUIENDO LAS NORMAS ARCHIVISTICAS, CERTIFICACION DE NO EXISTENCIA DE PERSONAL DE LA DIRECCION DE GESTION HUMANA DE LA SECRETARIA DISTRITAL DE GOBIERNO  CONSECUTIVO 1225 DEL 07 DE MARZO DE 2017- SOLICITUD EXPEDICION DE CRP NO. 20175920004063</t>
  </si>
  <si>
    <t>ADICIÓN Y PRORROGA NO. 2  POR UN MES (1), AL CONTRATO 081/2016 LA PRESTACIÓN DE SERVICIOS DE APOYO A LA GESTIÓN DE LA ALCALDÍA LOCAL DE FONTIBÓN, EN LA RECEPCIÓN DE LA CORRESPONDENCIA INTERNA Y EXTERNA ASI COMO LA ASIGNACIÓN INTERNA Y LAS SOLICITUDES Y/O CORRESPONDENCIA RECIBIDA A TRAVÉS DEL APLICATIVO DE LA ENTIDAD A LAS ÁREAS QUE POR COMPETENCIA LES CORRESPONDA TRAMITAR Y COORDINAR OPORTUNAMENTE LA DISTRIBUCIÓN FÍSICA DE LA DOCUMENTACIÓN DE MANERA INTERNA Y EXTERNA. SOLICITUD DE CRP 20175920000583</t>
  </si>
  <si>
    <t>SERVICIO COMO PROFESIONAL DE APOYO A LA GESTION RELACIONADA COMO ESPACIO PUBLICO , ESTABLECIMIENTOS DE COMERCIO Y LA ACCIONES OPERATIVAS PARA EL CONTROL AMBIENTAL Y EL DESARROLLO DE LAS LABORES PARA EL AREA DE GESTION POLICIVA DE LA ALCALDIA LOCAL DE FONTIBON, CERTIFICACION DE NO EXISTENCIA DE PERSONAL DE LA DIRECCION DE GESTION HUMANA DE LA SECRETARIA DISTRITAL DE GOBIERNO  CONSECUTIVO 1139 DEL 03 DE MARZO DE 2017- SOLICITUD EXPEDICION DE CRP NO. 20175920004043</t>
  </si>
  <si>
    <t>LA PRESTACION DE SERVICIOS COMO AUXILIAR DE APOYO A LAS ACTIVIDADES CORRESPONDIENTES A LOS TEMAS DE MALLA VIAL, OBRAS E INFRAESTRUCTURA PARA LA ALCALDIA LOCAL DE FONTIBON, CERTIFICACION DE NO EXISTENCIA DE PERSONAL DE LA DIRECCION DE GESTION HUMANA DE LA SECRETARIA DISTRITAL DE GOBIERNO  CONSECUTIVO 1223 DEL 07 DE MARZO DE 2017- SOLICITUD EXPEDICION DE CRP NO. 20175920004363</t>
  </si>
  <si>
    <t>SERVICIOS COMO PROFESIONAL QUE DESARROLLE ACTIVIDADES DE FORMULACION, SEGUIMIENTO A LOS PROYECTOS DE INVERSION RELACIONADOS CON CULTURA, DEPORTE Y RECREACION, CERTIFICACION DE NO EXISTENCIA DE PERSONAL DE LA DIRECCION DE GESTION HUMANA DE LA SECRETARIA DISTRITAL DE GOBIERNO  CONSECUTIVO 1137 DEL 03 DE MARZO DE 2017- SOLICITUD EXPEDICION DE CRP NO. 20175920004153</t>
  </si>
  <si>
    <t>LA PRESTACION LOS SERVICIOS PARA EL APOYO EN LA CONDUCCION DE VEHICULOS AL SERVICIO DE LA ALCLADIA DE FONTIBON, CERTIFICACION DE NO EXISTENCIA DE PERSONAL DE LA DIRECCION DE GESTION HUMANA DE LA SECRETARIA DISTRITAL DE GOBIERNO  CONSECUTIVO 1257 DEL 15 DE MARZO DE 2017- SOLICITUD EXPEDICION DE CRP NO. 20175920004253</t>
  </si>
  <si>
    <t>LA PRESTACION DE  SERVICIOS COMO AUXILIAR ADMINISTRATIVO DE APOYO A LA GESTION RELACIONADA CON EL COBRO DE OBLIGACIONES Y DESARROLLO DE LAS LABORES PARA EL AREA DE GESTION POLICIVA DE  LA ALCLADIA DE FONTIBON, CERTIFICACION DE NO EXISTENCIA DE PERSONAL DE LA DIRECCION DE GESTION HUMANA DE LA SECRETARIA DISTRITAL DE GOBIERNO  CONSECUTIVO 1258 DEL 15 DE MARZO DE 2017- SOLICITUD EXPEDICION DE CRP NO. 20175920004233</t>
  </si>
  <si>
    <t>PRESTAR LOS SERVICIOS COMO PROFESIONAL QUE DESARROLLE ACTIVIDADES DE APOYO, FORMULACION, SEGUIMIENTO Y ACOMPAÑAMIENTO TECNICO EN OBRAS E INFRAESTRUCTURA EN LA LOCALIDAD FONTIBON, CERTIFICACION DE NO EXISTENCIA DE PERSONAL DE LA DIRECCION DE GESTION HUMANA DE LA SECRETARIA DISTRITAL DE GOBIERNO  CONSECUTIVO 1259 DEL 15 DE MARZO DE 2017- SOLICITUD EXPEDICION DE CRP NO. 20175920004143</t>
  </si>
  <si>
    <t>APOYO PROFESIONAL AL DESPACHO PARA LA IMPLEMENTACION, SEGUIMIENTO Y EVALUACION DE  ESTRATEGIAS Y ACCIONES AFIRMATIVAS ORIENTADAS A LA TRANSVERSALIZACION DE POLITICAS PUBLICAS CON ENFOQUES DE INCLUSION POBLACIONAL, ETARIO Y DE INTERESES EN LOS DIFERENTES PROYECTOS Y PROGRAMAS DE LA ALCALDIA LOCAL DE FONTIBON, CERTIFICACION DE NO EXISTENCIA DE PERSONAL DE LA DIRECCION DE GESTION HUMANA DE LA SECRETARIA DISTRITAL DE GOBIERNO  CONSECUTIVO 1283 DEL 24 DE MARZO DE 2017- SOLICITUD EXPEDICION DE CRP NO. 20175920004343</t>
  </si>
  <si>
    <t>PRESTAR SUS SERVICIOS PROFESIONALES COMO ADMINISTRADOR DE VOZ Y DE DATOS Y DEMAS INFRAESTRUCTURA TECNOLOGICA EN LA ALCALDIA DE FONTIBON, CERTIFICACION DE NO EXISTENCIA DE PERSONAL DE LA DIRECCION DE GESTION HUMANA DE LA SECRETARIA DISTRITAL DE GOBIERNO  CONSECUTIVO1281 DEL 24 DE MARZO DE 2017- SOLICITUD EXPEDICION DE CRP NO. 20175920004373</t>
  </si>
  <si>
    <t>LA PRESTACION DE SERVICIOS PROFESIONALES PARA APOYAR LA PUESTA EN MARCHA DE LA ESTRATEGIA DE COMUNICACIONES DE LA ALCALDIA LOCAL DE FONTIBON, CERTIFICACION DE NO EXISTENCIA DE PERSONAL DE LA DIRECCION DE GESTION HUMANA DE LA SECRETARIA DISTRITAL DE GOBIERNO  CONSECUTIVO 1323 DEL 30 DE MARZO DE 2017- SOLICITUD EXPEDICION DE CRP NO. 20175920004593</t>
  </si>
  <si>
    <t>LA PRESTACION DE SERVICIOS PROFESIONALES PARA BRINDAR EL APOYO AL AREA DE GESTION DEL DESARROLLO LOCAL DE LA ALCALDIA LOCAL DE FONTIBON. CERTIFICACION DE NO EXISTENCIA DE PERSONAL DE LA DIRECCION DE GESTION HUMANA DE LA SECRETARIA DISTRITAL DE GOBIERNO  CONSECUTIVO 1321 DEL 30 DE MARZO DE 2017- SOLICITUD EXPEDICION DE CRP NO. 20175920004653</t>
  </si>
  <si>
    <t>LA PRESTACION DE SERVICIOS COMO APOYO A LAS INSPECCIONES DE POLICIA DE LA LOCALIDAD DE FONTIBON.  CERTIFICACION DE NO EXISTENCIA DE PERSONAL DE LA DIRECCION DE GESTION HUMANA DE LA SECRETARIA DISTRITAL DE GOBIERNO  CONSECUTIVO 1359 DEL 04 DE ABRIL DE 2017- SOLICITUD EXPEDICION DE CRP NO. 20175920004783</t>
  </si>
  <si>
    <t>PRESTACION DE SERVICIOS COMO PROFESIONAL PARA REALIZAR EL PROCESO DE LIQUIDACIONES DE LOS CONTRATOS SUSCRITOS POR EL FONDO DE DESARROLLO LOCAL DE FONTIBON. CERTIFICACION DE NO EXISTENCIA DE PERSONAL DE LA DIRECCION DE GESTION HUMANA DE LA SECRETARIA DISTRITAL DE GOBIERNO  CONSECUTIVO 1322 DEL 30 DE MARZO DE 2017- SOLICITUD EXPEDICION DE CRP NO. 20175920004803, RECIBIDO POR PRESUPUESTO EL DIA 28 DE ABRIL DE 2017</t>
  </si>
  <si>
    <t>SUMINISTRO DE LA POLIZA DE VIDA GRUPO DE EDILES DE LA LOCALIDAD DE FONTIBON CON UNA VIGENCIA NO INFERIOR A 365 DIAS, EXPEDIDAS POR COMPAÑIAS DE SEGUROS GENERALES Y/O DE VIDA LEGALMENTE CONSTITUIDAS EN COLOMBIA, SRGUN ACEPTACION DE PRIOPUESTA CON RADICADO 20175920071931 DEL 12/04/2017  Y SEGUN MEMORANDO DE SOLICITUD DE CRP  20175920004913 DEL 12/04/2017</t>
  </si>
  <si>
    <t>ADQUISICION DE LAS POLIZAS DE DAÑOS Y PATRIMONIALES, PARA EL PROGRAMA DE SEGUROS DEL FONDO DE DESARROLLO LOCAL DE FONTIBON CON EL FIN DE PROTEGER LOS BIENES MUEBLES E INMUEBLES DE SU PROPIEDAD, LOS INTERESES PATRIMONIALES Y LOS QUE SE ENCUENTREN BAJO SU CUIDADO, CUSTODIA TENENCIA Y CONTROL, SEGUN MEMORANDO 20175920005703 DEL 05-05-2017</t>
  </si>
  <si>
    <t>ADICIÓN NO. 1 DEL CONTRATO 094 DE 2016 CUYO OBJETO EL ARRENDAMIENTO DE MAQUINA MULTIFUNCIONAL FOTOCOPIADORA, IMPRESORA Y ESCANEO DE ALTO RENDIMIENTO QUE INCLUYA EL SUMINISTRO DE PAPEL, REPUESTOS, TONER, MANTENIMIENTO PREVENTIVO Y CORRECTIVO PARA LA ALCALDÍA DE FONTIBÓN. SOLICITUD DE CRP 20175920019593 DEL 20-12-2017</t>
  </si>
  <si>
    <t>SUMINISTRO DE REFRIGERIOS PARA LAS ACTIVIDADES DE LA ALCALDÍA LOCAL DE FONTIBÓN - FONDO DE DESARROLLO LOCAL DE FONTIBÓN. SOLICITUD DE CRP 20175920005893</t>
  </si>
  <si>
    <t>SUMINISTRO DE LOS BIENES, MATERIALES Y ELEMENTOS DE FERRETERIA NECESARIOS PARA REALIZAR EL MANTENIMIENTO, LAS ADECUACIONES O LAS MEJORAS DE TIPO LOCATIVO DE LOS BIENES INMUEBLES Y MUEBLES A CARGO DEL FONDO DE DESARROLLO LOCAL DE FONTIBON. SEGUN COMUNICADO DE ACEPTACION  DE OFERTA 20175920121281 DEL 06/06/2017 Y  MEMORANDO SOLICITUD CRP 20175920007113 DEL 06/06/2017</t>
  </si>
  <si>
    <t>LA PRESTACIÓN DE SERVICIOS COMO PROFESIONAL DE APOYO EN LA FORMULACIÓN, EJECUCIÓN, SEGUIMIENTO Y ACOMPAÑAMIENTO AL PROYECTO DE INVERSIÓN DE PARQUES DEL FONDO DE DESARROLLO LOCAL. SEGUN CERTIFICADO DE NO EXISTENCIA 1477 DEL 09/05/2017 Y MEMORANDO 20175920007433  DEL 09-06-2017</t>
  </si>
  <si>
    <t>SERVICIOS PROFESIONALES REALIZANDO LAS ACCIONES NECESARIAS, LOS PLANES Y ESTRATEGIAS PARA LA IMPLEMENTACION IMPERATIVA DEL NUEVO MARCO NORMATIVO DE REGULACION CONTABLE PUBLICA, MEDIANTE LA PREPARACION Y PRESENTACION DE INFORMACION FINANCIERA Y LAS NORMAS PARA EL RECONOCIMINETO, MEDICION, REVELACION Y PRESENTACION DE LOS HECHOS ECONOMICOS, DE CONFORMIDAD CON LAS CONDICIONES Y OBLIGACIONES CONTENIDAS EN LOS ESTUDIOS PREVIOS¿CERTIFICACION DE NO EXISTENCIA DE PERSONAL DE LA DIRECCION DE GESTION HUMANA DE LA SECRETARIA DISTRITAL DE GOBIERNO  CONSECUTIVO 1519 DEL 31 DE MAYO DE 2017- SOLICITUD EXPEDICION DE CRP NO. 20175930011073 DEL 28-06-2017</t>
  </si>
  <si>
    <t>PRESTACION DE SERVICIOS PROFESIONALES COMO RESPONDABLE SOCIAL Y DE SEGUIMIENTO DEL PROYECTO ¿ATENCION INTEGRAL PARA PERSONAS MAYORES: DISMINUYENDO LA DISCRIMINACION Y LA SEGREGACION SOCIOECONOMICA¿ Y AL PROYECTO NO. 1453 COMPONENTE; ENTRGA DE SUBSIDIO C DE LA ALCALDIA LOCAL DE FONTIBÓNCERTIFICACION DE NO EXISTENCIA DE PERSONAL DE LA DIRECCION DE GESTION HUMANA DE LA SECRETARIA DISTRITAL DE GOBIERNO  CONSECUTIVO 1515 DEL 30 DE MAYO DE 2017- SOLICITUD EXPEDICION DE CRP NO. 20175920008443 DEL 29-06-2017</t>
  </si>
  <si>
    <t>PRESTACION DE SERVICIOS PROFESIONALES PARA APOYAR TECNICAMENTE A LOS RESPONSABLES E INTEGRANTES DE LOS PROCESOS EN LA IMPLEMENTACION DE HERRAMIENTAS DE GESTION, SIGUIENDO LOS LINEAMIENTOS METODOLOGICOS ESTABLECIDOS POR LA OFICINA ASESORA DE PLANEACION DE LA SECRETARIA DISTRITAL DE GOBIERNO CERTIFICACION DE NO EXISTENCIA DE PERSONAL DE LA DIRECCION DE GESTION HUMANA DE LA SECRETARIA DISTRITAL DE GOBIERNO  CONSECUTIVO 1573 DEL 23 DE JUNIO DE 2017 SOLICITUD EXPEDICION DE CRP NO. 20175920008473 DEL 30-06-2017</t>
  </si>
  <si>
    <t>PRESTAR LOS SERVICIOS PROFESIONALES DE APOYO CONTABLE PARA DAR CUMPLIMIENTO A LOS PROCEDIMIENTOS TECNICOS Y LA NORMATIVIDAD LEGAL VIGENTE PARA LA ALCALDIA LOCAL DE FONTIBON. CERTIFICACION DE NO EXISTENCIA DE PERSONAL DE LA DIRECCION DE GESTION HUMANA DE LA SECRETARIA DISTRITAL DE GOBIERNO  CONSECUTIVO 1571 DEL 23 DE JUNIO DE 2017. SOLICITUD EXPEDICION DE CRP NO. 20175920008463 DEL 30-06-2017</t>
  </si>
  <si>
    <t>PRESTAR EL SERVICIO DE VIGILANCIA Y SEGURIDAD PRIVADA LAS 24 HORAS Y LOS 7 DIAS DE LA SEMANA PARA LOS PREDIOS DE PROPIEDAD Y EN ARRENDAMINETO QUE SE ENCUENTREN A NOMBRE DEL FONDO DE DESARROLLO LOCAL DE FONTIBÓN, ASÍ COMO VELAR POR LA SEGURIDAD DE LAS PERSONAS Y LA CUSTODIA DE LOS BIENES MUEBLES Y ENSERES QUE SE ENCUENTREN DENTRO DE DICHOS PREDIOS. SEGUN MEMORANDO 20175920008803 DEL 07/07/2017</t>
  </si>
  <si>
    <t>SERVICIOS PROFESIONALES PARA REALIZAR APOYO JURIDICO A LA EJECUCION DE LAS ACCIONES REQUERIDAS PARA EL TRAMITE E IMPULSO PROCESAL DE LAS ACTUACIONES CONTRAVENCIONALES Y/O QUERELLAS QUE CURSEN EN LAS INSPECCIONES DE POLICIA DE LA LOCALIDAD  -  CERTIFICACION DE NO EXISTENCIA DE PERSONAL DE LA DIRECCION DE GESTION HUMANA DE LA SECRETARIA DISTRITAL DE GOBIERNO  CONSECUTIVO 1576 DEL 30 DE JUNIO DE 2017- SOLICITUD EXPEDICION DE CDP NO. 20175920009263 DEL 19-07-2017</t>
  </si>
  <si>
    <t>SERVICIOS PROFESIONALES PARA REALIZAR APOYO JURIDICO A LA EJECUCION DE LAS ACCIONES REQUERIDAS PARA EL TRAMITE E IMPULSO PROCESAL DE LAS ACTUACIONES CONTRAVENCIONALES Y/O QUERELLAS QUE CURSEN EN LAS INSPECCIONES DE POLICIA DE LA LOCALIDAD  -  CERTIFICACION DE NO EXISTENCIA DE PERSONAL DE LA DIRECCION DE GESTION HUMANA DE LA SECRETARIA DISTRITAL DE GOBIERNO  CONSECUTIVO 1576 DEL 30 DE JUNIO DE 2017- SOLICITUD EXPEDICION DE CDP NO. 20175920009273 DEL 19-07-2017</t>
  </si>
  <si>
    <t>PRESTACION DE SERVICIOS PROFESIONALES ESPECIALIZADOS COMO ABOGADO PARA LA ALCALDIA LOCAL DE FONTIBON -  CERTIFICACION DE NO EXISTENCIA DE PERSONAL DE LA DIRECCION DE GESTION HUMANA DE LA SECRETARIA DISTRITAL DE GOBIERNO  CONSECUTIVO 1620 DEL 12 DE JULIO DE 2017- SOLICITUD EXPEDICION DE CDP NO. 20175920009243 DEL 19-07-2017</t>
  </si>
  <si>
    <t>LA PRESTACION DE SERVICIOS DE APOYO QUE DESARROLLE ACTIVIDADES DE MANTENIMIENTO RELACIONADA CON EL PARQUE AUTOMOTOR DEL FONDO DE DESARROLLO LOCAL -  CERTIFICACION DE NO EXISTENCIA DE PERSONAL DE LA DIRECCION DE GESTION HUMANA DE LA SECRETARIA DISTRITAL DE GOBIERNO  CONSECUTIVO 1584 DEL 04 DE JULIO DE 2017- SOLICITUD EXPEDICION DE CDP NO. 20175920009253 DEL 19-07-2017</t>
  </si>
  <si>
    <t>PRESTACION DE  SERVICIOS COMO PROFESIONAL PARA  REALIZR EL PROCESO DE LIQUIDACIONES DE LOS CONTRATOS SUSCRITOS POR EL FONDO DE DESARROLLO LOCAL DE FONTIBON -  CERTIFICACION DE NO EXISTENCIA DE PERSONAL DE LA DIRECCION DE GESTION HUMANA DE LA SECRETARIA DISTRITAL DE GOBIERNO  CONSECUTIVO 1572 DEL 23 DE JUNIO DE 2017- SOLICITUD EXPEDICION DE CDP NO. 20175920009283 DEL 19-07-2017</t>
  </si>
  <si>
    <t>PRESTAR LOS SERVICIOS TECNICOS EN TEMAS DE GESTION ADMINISTRATIVA REQUERIDOS POR EL FONDO DE DESARROLLO LOCAL DE FONTIBON  -  CERTIFICACION DE NO EXISTENCIA DE PERSONAL DE LA DIRECCION DE GESTION HUMANA DE LA SECRETARIA DISTRITAL DE GOBIERNO  CONSECUTIVO 1572 DEL 12 DE JULIO DE 2017- SOLICITUD EXPEDICION DE CDP NO. 20175920009323 DEL 21-07-2017</t>
  </si>
  <si>
    <t>ADICIÓN Y PRORROGA POR QUINCE (15) DÍAS AL CONTRATO 109 DE 2016, CUYO OBJETO ES LA PRESTACIÓN DE SERVICIOS PROFESIONALES PARA EL DESPACHO QUE HAGA SEGUIMIENTO A LOS PROYECTOS DE INVERSIÓN DE LA ALCALDÍA LOCAL DE FONTIBÓN. SOLICITUD DE CRP 20175920000683</t>
  </si>
  <si>
    <t>ADICIÓN Y PRORROGA POR QUINCE (15) DÍAS AL CONTRATO 109 DE 2016, CUYO OBJETO ES LA PRESTACIÓN DE SERVICIOS PROFESIONALES PARA EL DESPACHO QUE HAGA SEGUIMIENTO A LOS PROYECTOS DE INVERSIÓN DE LA ALCALDÍA LOCAL DE FONTIBÓN. SOLICITUD DE CRP 20175920001523</t>
  </si>
  <si>
    <t>LA PRESTACION DE SERVICIOS PARA APOYAR TECNICAMENTE LAS DISTINTAS ETAPAS DE LOS PROCESOS DE COMPETENCIA DE LAS INSPECCIONES DE POLICIA DE LA LOCALIDADE, SEGÚN REPARTO -  CERTIFICACION DE NO EXISTENCIA DE PERSONAL DE LA DIRECCION DE GESTION HUMANA DE LA SECRETARIA DISTRITAL DE GOBIERNO  CONSECUTIVO 1577 DEL 30 DE JUNIO DE 2017- SOLICITUD EXPEDICION DE CDP NO. 20175920009303 DEL 21-07-2017</t>
  </si>
  <si>
    <t>PRESTAR LOS SERVICIOS PROFESIONALES EN TEMAS RELACIONADOS CON ALIANZAS ESTRATEGICAS QUE PERMITAN APORTAR EN GRAN MEDIDA A LA IMAGEN INSTITUCIONAL CON EL OBJETIVO DE LOGRAR ACUERDOS ESTRATEGICOS EN PRO DE DESARROLLAR PROCESOS EXITOSOS PARA LA COMUNIDAD DE LA LOCALIDAD DE FONTIBON -  CERTIFICACION DE NO EXISTENCIA DE PERSONAL DE LA DIRECCION DE GESTION HUMANA DE LA SECRETARIA DISTRITAL DE GOBIERNO  CONSECUTIVO 1657 DEL 21 DE JULIO DE 2017- SOLICITUD EXPEDICION DE CDP NO. 20175920009503  DEL 25-07-2017</t>
  </si>
  <si>
    <t>LA PRESTACION DE SERVICIOS PARA APOYAR TECNICAMENTE LAS DISTINTAS ETAPAS DE LOS PROCESOS DE COMPETENCIA DE LAS INSPECCIONES DE POLICIA DE LA LOCALIDADE, SEGÚN REPARTO -  CERTIFICACION DE NO EXISTENCIA DE PERSONAL DE LA DIRECCION DE GESTION HUMANA DE LA SECRETARIA DISTRITAL DE GOBIERNO  CONSECUTIVO 1577 DEL 30 DE JUNIO DE 2017- SOLICITUD EXPEDICION DE CDP NO. 20175920009683 DEL 27-07-2017</t>
  </si>
  <si>
    <t>SERVICIOS PROFESIONALES PARA REALIZAR APOYO JURIDICO A LA EJECUCION DE LAS ACCIONES REQUERIDAS PARA EL TRAMITE E IMPULSO PROCESAL DE LAS ACTUACIONES CONTRAVENCIONALES Y/O QUERELLAS QUE CURSEN EN LAS INSPECCIONES DE POLICIA DE LA LOCALIDAD  -  CERTIFICACION DE NO EXISTENCIA DE PERSONAL DE LA DIRECCION DE GESTION HUMANA DE LA SECRETARIA DISTRITAL DE GOBIERNO  CONSECUTIVO 1576 DEL 30 DE JUNIO DE 2017- SOLICITUD EXPEDICION DE CDP NO. 20175920009833 DEL 28-07-2017</t>
  </si>
  <si>
    <t>PRESTAR  SERVICIOS PROFESIONALES COMO ABOGADO PARA LA COORDINACION, REVISION E IMPULSO DE LAS ACTUACIONES ADMINISTRATIVAS COMPETENCIA DEL GRUPO DE GESTION POLICIVA DE LA ALCALDIA LOCAL DE FONTIBÓN. CERTIFICACION DE NO EXISTENCIA DE PERSONAL DE LA DIRECCION DE GESTION HUMANA DE LA SECRETARIA DISTRITAL DE GOBIERNO  CONSECUTIVO 1671 DEL 26 DE JULIO DE 2017- SOLICITUD EXPEDICION DE CDP NO. 20175920010263 DEL 11-08-2017</t>
  </si>
  <si>
    <t>LA PRESTACION DE SERVICIOS COMO AUXILIAR DE APOYO A LAS ACTIVIDADES CORRESPONDIENTES A TEMAS DE MALLA VIAL, OBRAS E INFRAESTRUCTURA PARA LA ALCALDIA DE FONTIBON. CERTIFICACION DE NO EXISTENCIA DE PERSONAL DE LA DIRECCION DE GESTION HUMANA DE LA SECRETARIA DISTRITAL DE GOBIERNO  CONSECUTIVO 1743 DEL 09 DE AGOSTO DE 2017- SOLICITUD EXPEDICION DE CDP NO. 20175920010623 DEL 18-08-2017</t>
  </si>
  <si>
    <t>PRESTACION DE SERVICIOS DE APOYO DE LOGISTICA PARA COORDINAR LAS ACCIONES QUE SE REQUIERAN EN EL DESARROLLO DE LAS ACTIVIDADES RELATIVAS A RECUPERACION Y EMBELLECIMIENTO DEL ESPACIO PUBLICO QUE TENGA A CARGO EL FONDO DE DESARROLLO LOCAL DE FONTIBON. CERTIFICACION DE NO EXISTENCIA DE PERSONAL DE LA DIRECCION DE GESTION HUMANA DE LA SECRETARIA DISTRITAL DE GOBIERNO  CONSECUTIVO 1672 DEL 26 DE JULIO DE 2017- SOLICITUD EXPEDICION DE CDP NO. 20175920010693 DEL 22-08-2017</t>
  </si>
  <si>
    <t>LA PRESTACION DE SERVICIOS PARA EL APOYO DE LAS ACTIVIDADES RELACIONADAS CON LA IMPLEMENTACION DEL PLAN INTEGRAL DE GESTION AMBIENTAL (PIGA) DE LA ALCALDIA LOCAL DE FONTIBON. CERTIFICACION DE NO EXISTENCIA DE PERSONAL DE LA DIRECCION DE GESTION HUMANA DE LA SECRETARIA DISTRITAL DE GOBIERNO  CONSECUTIVO 1742 DEL 09 DE AGOSTO DE 2017- SOLICITUD EXPEDICION DE CDP NO. 20175920011033 DEL 28-08-2017</t>
  </si>
  <si>
    <t>PRESTACION DE SERVIIOS PARA EL APOYO A LA GESTION EN LAS ACTIVIDADES DE LOS PROCESOS CONTRACTUALES QUE ADELANTE EL FONDO DE DESARROLLO LOCAL DE  FONTIBON.- CERTIFICACION DE NO EXISTENCIA DE PERSONAL DE LA DIRECCION DE GESTION HUMANA DE LA SECRETARIA DISTRITAL DE GOBIERNO  CONSECUTIVO 1778 DEL 23 DE AGOSTO DE 2017- SOLICITUD EXPEDICION DE CDP NO. 20175920011343 DEL 30-08-2017</t>
  </si>
  <si>
    <t>LA PRESTACION DE SERVICIOS COMO PROFESIONAL PARA REALIZAR EL PROCESO DE LIQUIDACIONES DE LOS CONTRATOS SUSCRITOS POR EL FONDO DE DESARROLLO LOCAL DE FONTIBON - CERTIFICACION DE NO EXISTENCIA DE PERSONAL DE LA DIRECCION DE GESTION HUMANA DE LA SECRETARIA DISTRITAL DE GOBIERNO  CONSECUTIVO 1777 DEL 23 DE AGOSTO DE 2017- SOLICITUD EXPEDICION DE CDP NO. 20175920011363 DEL 31-08-2017</t>
  </si>
  <si>
    <t>PRESTACION DE SERVICIOS PROFESIONALES PARA EJECUTAR LA ESTRATEGIA DE REDES SOCIALES Y COMUNICACION DIGITAL DE LA ALCALDIA LOCAL.- CERTIFICACION DE NO EXISTENCIA DE PERSONAL DE LA DIRECCION DE GESTION HUMANA DE LA SECRETARIA DISTRITAL DE GOBIERNO  CONSECUTIVO 1779 DEL 23 DE AGOSTO DE 2017- SOLICITUD EXPEDICION DE CDP NO. 20175920011393 DEL 31-08-2017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</si>
  <si>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CRP NO. 20175920011633 DEL 04-09-2017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</si>
  <si>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20175920011523 DEL 04-09-2017</t>
  </si>
  <si>
    <t>ADICIÓN Y PRORROGA POR  DIEZ Y OCHO (18)  DÍAS AL CONTRATO 121 DE 2016. LA PRESTACIÓN DE SERVICIOS COMO PROFESIONAL CON CAPACIDAD DE APOYAR JURÍDICAMENTE EL ÁREA DE CONTRATACIÓN EN PROCESOS DESDE LA ETAPA PRE-CONTRACTUAL, CONTRACTUALES Y POST-CONTRACTUALES PARA LA ALCALDÍA LOCAL DE FONTIBÓN. SOLICITUD DE CRP 20175920000693</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</si>
  <si>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20175920011533 DEL 29-08-2017</t>
  </si>
  <si>
    <t>REALIZAR OPERACIONES A NOMBRE PROPIO Y POR CUENTA DEL FONDO DE DESARROLLO LOCAL DE FONTIBON A TRAVES DE LOS SISTEMAS DE NEGOCIACION ADMINISTRADOS POR LA  BOLSA MERCANTIL DE COLOMBIA PARA CONTRATAR EL SUMINISTRO DE PRODUCTOS LACTEOS PARA NIÑOS Y NIÑAS ADSCRITOS A LAS DIFERENTES MODALIDADES DE ATENCION Y CUIDADO DEL ICBF EN LA LOCALIDAD DE FONTIBON. - VALOR DE LA NEGOCIACION - SEGUN MEMORANDO 20175920017823 DEL 16/11/2017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</si>
  <si>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20175920011603 DEL 04-09-2017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</si>
  <si>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20175920011653 DEL 05-09-2017</t>
  </si>
  <si>
    <t>LA PRESTACION DE SERVICIOS PROFESIONALES ESPECIALIZADO QUE DESARROLLE ACTIVIDADES DE REVISION, CONTROL, Y SEGUIMIENTO A LOS PROYECTOS DE LA ALCALDIA LOCAL DE FONTIBON Y ACOMPAÑAMINETO TECNICO EN OBRAS DE INFRAESTRUCTURA EN LA LOCALIDAD - CERTIFICACION DE NO EXISTENCIA DE PERSONAL DE LA DIRECCION DE GESTION HUMANA DE LA SECRETARIA DISTRITAL DE GOBIERNO  CONSECUTIVO 1798 DEL 25 DE AGOSTO DE 2017- SOLICITUD EXPEDICION DE CDP NO. 20175920011833 DEL 08/09/2017</t>
  </si>
  <si>
    <t>ADICIÓN NO. 1 DEL CONTRATO 127 DE 2016 CUYO OBJETO EL LA PRESTACIÓN DEL SERVICIO DE MENSAJERÍA EXPRESS A NIVEL NACIONAL, URBANO Y RURAL DE LA ALCALDÍA LOCAL DE FONTIBÓN. SEGUN SOLICITUD 20175920019803 DEL 22-12-2017</t>
  </si>
  <si>
    <t>LA PRESTACION DE SERVICIOS COMO PROFESIONAL QUE APOYE EL AREA DE GESTION DEL DESARROLLO LOCAL EN EL TEMA CULTURAL, RECREACION Y DEPORTE EN LA ALCALDIA LOCAL DE FONTIBON - CERTIFICACION DE NO EXISTENCIA DE PERSONAL DE LA DIRECCION DE GESTION HUMANA DE LA SECRETARIA DISTRITAL DE GOBIERNO  CONSECUTIVO 1794 DEL 25 DE AGOSTO DE 2017- SOLICITUD EXPEDICION DE CDP NO. 20175920011953 DEL 11-09-2017</t>
  </si>
  <si>
    <t>PRESTACION DE SERVICIOS PROFESIONALES PARA EL APOYO  LA GESTION PRESUPUESTAL DEL FONDO DE DESARROLLO LOCAL - CERTIFICACION DE NO EXISTENCIA DE PERSONAL DE LA DIRECCION DE GESTION HUMANA DE LA SECRETARIA DISTRITAL DE GOBIERNO  CONSECUTIVO 1799 DEL 25 DE AGOSTO DE 2017- SOLICITUD EXPEDICION DE CDP NO. 20175920011943 DEL 11-09-2017</t>
  </si>
  <si>
    <t>LA ADQUISICION DE FIRMAS DIGITALES PARA LOS PROCESOS QUE SE PUEDAN REQUERIR EN LAS APLICACIONES DE OPGET Y SIVICOF PARA EL FONDO DE DESARROLLO LOCAL DE FONTIBON. SEGÚN COMUNICACION DE ACEPTACION DE LA OFERTA 20175920244431 DEL 20092017 Y MEMORANDO DE SOLICTUD DE CRP 20175920012393 DEL 21/09/2017</t>
  </si>
  <si>
    <t>PRESTAR LOS SERVICIOS TECNICOS PARA APOYAR LOS TEMAS DE SEGURIDAD, PREVENCION Y CONVIVENCIA CIUDADANA EN LA LOCALIDAD DE CONFORMIDAD CON EL MARCO NORMATIVO APLICABLE PARA LA MATERIA</t>
  </si>
  <si>
    <t>PRESTAR LOS SERVICIOS PROFESIONALES PARA APOYAR EL FORTALECIMIENTO DE LA GESTION LOCAL DEL RIESGO Y CAMBIO CLIMATICO EN EL MARCO DEL SISTEMA DISTRITAL DE GESTION DEL RIESGO Y CAMBIO CLIMATICO DSGR-CC. - CERTIFICACION DE NO EXISTENCIA DE PERSONAL DE LA DIRECCION DE GESTION HUMANA DE LA SECRETARIA DISTRITAL DE GOBIERNO  CONSECUTIVO 1905 DEL 21 DE SEPTIEMBRE DE 2017- SOLICITUD EXPEDICION DE CDP NO. 20175920013033 DEL 27-09-2017</t>
  </si>
  <si>
    <t>PRESTAR LOS SERVICIOS COMO PROFESIONAL QUE DESARROLLE ACTIVIDADES DE APOYO, FORMULACION, SEGUIMIENTO Y ACOMPAÑAMIENTO TECNICO EN OBRAS E INFRAESTRUCTURA EN LA LOCALIDAD DE FONTIBON  - CERTIFICACION DE NO EXISTENCIA DE PERSONAL DE LA DIRECCION DE GESTION HUMANA DE LA SECRETARIA DISTRITAL DE GOBIERNO  CONSECUTIVO 1906 DEL 21 DE SEPTIEMBRE DE 2017- SOLICITUD EXPEDICION DE CRP NO. 20175920013253 DEL 29-09-2017</t>
  </si>
  <si>
    <t>ADQUIRIR A TRAVES DE LA  BMC ¿ BOLSA MERCANTIL DE COLOMBIA S.A.  MATERIALES, ELEMENTOS Y CONSUMIBLES CON CARACTERISTICAS TECNICAS UNIFORMES Y QUE SE ENCUENTRAN DETALLADAS EN LA FICHA TECNICA DEL PRODUCTO DE CONFORMIDAD CON EL PROCEDIMIENTO ESTABLECIDO EN EL REGLAMENTO DE FUNCIONAMIENTO Y OPERACIÓN DE LA BOLSA MERCANTIL DE COLOMBIA Y CON DESTINO AL FONDO DE DESARROLLO LOCAL DE FONTIBON, PARA ADELANTAR LAS JORNADAS DE EMBELLECIMIENTO AL ESPACIO PUBLICO. - VAOR DE LA NEGOCIACION - SEGUN SOLICITUD 20175920017813 DEL 16/11/2017</t>
  </si>
  <si>
    <t>PRESTAR LOS SERVICIOS COMO PROFESIONAL DE APOYO AL AREA DE GESTION DEL DESARROLLO LOCAL DE LA ALCLADIA LOCAL DE FONTIBON - CERTIFICACION DE NO EXISTENCIA DE PERSONAL DE LA DIRECCION DE GESTION HUMANA DE LA SECRETARIA DISTRITAL DE GOBIERNO  CONSECUTIVO 1922 DEL 26 DE SEPTIEMBRE DE 2017- SOLICITUD EXPEDICION DE CRP NO. 20175920013523 DEL 03-10-2017</t>
  </si>
  <si>
    <t>PRESTAR SERVICIOS COMO AUXILIAR DE APOYO EN EL TRAMITE Y DESARROLLO DE LOS DESPACHOS COMISORIOS QUE POR COMPETENCIA CORRESPONDEN A LA ALCALDÍA LOCAL DE FONTIBÓN SEGUN MEMORANDO 20175920014103 DEL 09-10-2017</t>
  </si>
  <si>
    <t>AUNAR ESFUERZOS TÉCNICOS, ADMINISTRATIVOS, HUMANOS Y FINANCIEROS PARA BENEFICIAR A PERSONAS CON DISCAPACIDAD DE LA LOCALIDAD DE FONTIBÓN CON EL OTORGAMIENTO DE AYUDAS TÉCNICAS Y DISEÑAR E IMPLEMENTAR ACCIONES QUE PERMITAN GARANTIZAR LA INCLUSIÓN EFECTIVA Y MEJORAMIENTO DE LA CALIDAD DE VIDA DE LA POBLACIÓN CON DISCAPACIDAD, SUS FAMILIAS Y/O CUIDADORES.¿ SEGUN MEMORANDO 20175920017333 DEL 09-11-2017</t>
  </si>
  <si>
    <t>SERVICIOS PROFESIONALES COMO ABOGADO PARA BRINDAR APOYO JURIDICO EN EL TRAMITE Y DESARROLLO DE LOS DESPACHOS COMISORIOS QUE PÒR COMPETENCIA CORRESPONDEN A LA ALCALDIA LOCAL DE FONTIBON  - CERTIFICACION DE NO EXISTENCIA DE PERSONAL DE LA DIRECCION DE GESTION HUMANA DE LA SECRETARIA DISTRITAL DE GOBIERNO  CONSECUTIVO 1886 DEL 14 DE SEPTIEMBRE DE 2017- SOLICITUD EXPEDICION DE CDP NO. 20175920014563 DEL 13-10-2017</t>
  </si>
  <si>
    <t>ADQUIRIR LOS MATERIALES Y EQUIPOS NECESARIOS PARA LA DOTACIÓN DE JARDINES INFANTILES DE LA LOCALIDAD DE FONTIBÓN.  PROCESO DE SELECCION ABREVIADA DE MENOR CUANTIA FDLF-SAMC-010-2017  SEGUN MEMORANDO 20175920015163 DEL 23-10-2017</t>
  </si>
  <si>
    <t>CONTRATAR POR EL SISTEMA DE PRECIOS UNITARIOS FIJOS SIN FORMULA DE AJUSTE LA REPARACIÓN Y ADECUACIONES LOCATIVAS DEL JARDÍN INFANTIL SÁBANA GRANDE UBICADO EN LA CARRERA 106 # 15A-32 EN LA LOCALIDAD DE FONTIBÓN PROCESO DE SELECCION ABREVIADA DE MENOR CUANTIA FDLF-SAMC-008-2017  SEGUN MEMORANDO 20175920015403 DEL 19/09/2017</t>
  </si>
  <si>
    <t>SUMINISTRO DE ELEMENTOS MATERIALES Y EQUIPOS CON DESTINO A LOS COLEGIOS DE LA LOCALIDAD DE FONTIBON- PROCESO DE SELECCION ABREVIADA DE MINIMA CUANTIA FDLF-SAMC-009--2017 SEGUN MEMORANDO 20175920015153 DEL 23/10/2017</t>
  </si>
  <si>
    <t>LA PRESTACION DE SERVICIOS COMO AUXILIAR ADMINISTRATIVO DE APOYO A LA GESTION RELACIONADA CON EL CONTROL, CLASIFICACION, TRAMITE Y CONTROL DE DERECHOS DE PETICION PARA EL AREA DE GESTION POLICIVA DE LA ALCALDIA LOCAL DE FONTIBON - CERTIFICACION DE NO EXISTENCIA DE PERSONAL DE LA DIRECCION DE GESTION HUMANA DE LA SECRETARIA DISTRITAL DE GOBIERNO  CONSECUTIVO 1984 DEL 17 DE OCTUBRE DE 2017- SOLICITUD CRP NO. 20175920016223 DEL 30-10-2017</t>
  </si>
  <si>
    <t>PRESTACION DE SERVICIOS PROFESIONALES PARA APOYAR LOS DIFERENTES PROCESOS QUE SE ADELATAN POR LA ALCALDIA LOCAL DE FONTIBON DESDE LAS ETAPAS PRECONTRACTUAL, CONTRACTUAL Y POST CONTRACTUAL - CERTIFICACION DE NO EXISTENCIA DE PERSONAL DE LA DIRECCION DE GESTION HUMANA DE LA SECRETARIA DISTRITAL DE GOBIERNO  CONSECUTIVO 1932 DEL 02 DE OCTUBRE DE 2017- SOLICITUD EXPEDICION DE CRP NO. 20175920016323  DEL 30-10-2017</t>
  </si>
  <si>
    <t>PRESTAR SERVICIOS PROFESIONALES PARA APOYAR LA FORMULACION, EJECUCION, SEGUIMIENTO Y MEJORA CONTINUA DE LAS HERRAMIENTAS QUE CONFORMAN LA GESTION AMBIENTAL INSTITUCION DE LA ALCALDIA LOCAL - CERTIFICACION DE NO EXISTENCIA DE PERSONAL DE LA DIRECCION DE GESTION HUMANA DE LA SECRETARIA DISTRITAL DE GOBIERNO  CONSECUTIVO 1931  DEL 02/ DE OCTUBRE DE 2017- SOLICITUD EXPEDICION DE CRP NO. 20175920016383  DEL 31-10-2017</t>
  </si>
  <si>
    <t>APOYAR LA FORMULACION, GESTION Y SEGUIMIENTO DE ACTIVIDADES ENFOCADAS A LA GESTION AMBIENTAL EXTERNA, ENCAMINADAS A LA MITIGACION DE LOS DIFERENTES IMPACTOS AMBIENTALES Y LA CONSERVACION DE LOS RECURSOS NATURALES DE LA LOCALIDAD - CERTIFICACION DE NO EXISTENCIA DE PERSONAL DE LA DIRECCION DE GESTION HUMANA DE LA SECRETARIA DISTRITAL DE GOBIERNO  CONSECUTIVO 1983 DEL 17 DE OCTUBRE DE 2017- SOLICITUD EXPEDICION DE CDP NO. 20175920016583 DEL  31-10-2017</t>
  </si>
  <si>
    <t>PRESTAR SUS SERVICIOS PROFESIONALES COMO ADMINISTRADOR DE VOZ ¿Y DATOS Y DEMAS INFRAESTRUCTURA TECNOLOGICA EN LA ALCALDIA LOCAL DE FONTIBON - CERTIFICACION DE NO EXISTENCIA DE PERSONAL DE LA DIRECCION DE GESTION HUMANA DE LA SECRETARIA DISTRITAL DE GOBIERNO  CONSECUTIVO 1981 DEL 17 DE OCTUBRE DE 2017- SOLICITUD EXPEDICION DE CDP NO. 20175920016643 DEL 01-11-2017</t>
  </si>
  <si>
    <t>PRESTAR EL SERVICIO DE MANTENIMIENTO PREVENTIVO Y CORRECTIVO DE LA MAQUINARIA, VEHICULOS PESADOS Y LIVIANOS DE PROPIEDAD, GUARDA Y/O TENENCIA DEL FONDO DE DESARROLLO LOCAL DE FONTIBON CON SUMINISTRO DE REPUESTOS, INSUMOS Y MANO DE OBRA - SELECCION ABREVIADA DE MENOR CUANTIA FDLF-SAMC-012-2017 SEGUN MEMORANDO 20175920017043 DEL 07112017</t>
  </si>
  <si>
    <t>PRESTACION DE SERVICIOS COMO PROFESIONAL QUE DESARROLLE ACTIVIDADES DE APOYO, FORMULACION, SEGUIMIENTO Y ACOMPAÑAMIENTO TECNICO EN OBRAS E INFRAESTRUCTURA EN LA LOCALIDAD DE FONTIBON - CERTIFICACION DE NO EXISTENCIA DE PERSONAL DE LA DIRECCION DE GESTION HUMANA DE LA SECRETARIA DISTRITAL DE GOBIERNO  CONSECUTIVO 1985 DEL 17 DE OCTUBRE DE 2017- SOLICITUD CRP NO. 20175920016943 DEL 03-11-2017</t>
  </si>
  <si>
    <t>PRESTAR SERVICIOS PROFESIONALES EN DERECHO PARA APOYAR LAS ACTIVIDADES JURIDICAS Y ADMINISTRATIVAS PROPIAS DE LA CASA DEL CONSUMIDOR, EN EL MARCO DEL CONVENIO SUSCRITO ENTRE LA SUPERINTENDENCIA DE INDUSTRIA Y COMERCIO Y LA ALCALDIA LOCAL DE FONTIBON - CERTIFICACION DE NO EXISTENCIA DE PERSONAL DE LA DIRECCION DE GESTION HUMANA DE LA SECRETARIA DISTRITAL DE GOBIERNO  CONSECUTIVO 1970 DEL 11 DE OCTUBRE DE 2017- SOLICITUD CRP NO. 20175920016913 DEL 03-11-2017</t>
  </si>
  <si>
    <t>LA PRESTACION DE SERVICIOS PARA EL APOYO EN LA CONDUCCION DE VEHICULOS Y MAQUINARIA AL SERVICIO DE LA ALCALDIA LOCAL DE FONTIBON - CERTIFICACION DE NO EXISTENCIA DE PERSONAL DE LA DIRECCION DE GESTION HUMANA DE LA SECRETARIA DISTRITAL DE GOBIERNO  CONSECUTIVO 1964 DEL 11 DE OCTUBRE DE 2017- SOLICITUD EXPEDICION DE CDP NO. 20175920017293 DEL  08-11-2017</t>
  </si>
  <si>
    <t>DISEÑO Y PRODUCCIÓN DE LAS PIEZAS COMUNICATIVAS REQUERIDAS POR LA ALCALDÍA LOCAL DE FONTIBÓN, PARA LA DIVULGACIÓN DE LAS POLÍTICAS, PLANES, PROGRAMAS, LOGROS, ACCIONES, CAMPAÑAS Y/O ESTRATEGIAS ADELANTADAS EN EL DESARROLLO DE SU GESTIÓN PÚBLICA - PROCESO DE SELECCION DE MENOR CUANTIA FDLF-SAMC-014-2017 SEGUN MEMORANDO 201759000017443 DEL 10-11-2017</t>
  </si>
  <si>
    <t>LA PRESTACIÓN DE SERVICIOS PARA APOYAR LAS LABORES DE NOTIFICACIÓN DE CORRESPONDENCIA DE LA ALCALDÍA LOCAL DE FONTIBÓN¿.- CERTIFICACION DE NO EXISTENCIA DE PERSONAL DE LA DIRECCION DE GESTION HUMANA DE LA SECRETARIA DISTRITAL DE GOBIERNO  CONSECUTIVO 2031 DEL 02 DE NOVIEMBRE DE 2017- SEGÚN MEMORANDO NO. 20175920017243 DEL  08-11-2017</t>
  </si>
  <si>
    <t>PRESTAR SERVICIOS TÉCNICOS PARA GARANTIZAR LA CORRECTA APLICACIÓN DEL SISTEMA DOCUMENTAL DE LA ALCALDÍA LOCAL DE FONTIBÓN CERTIFICACION DE NO EXISTENCIA DE PERSONAL DE LA DIRECCION DE GESTION HUMANA DE LA SECRETARIA DISTRITAL DE GOBIERNO CONSECUTIVO 2034 DEL 02 DE NOVIEMBRE DE 2017- SEGÚN MEMORANDO NO. 2017592007323 DEL  09-11-2017</t>
  </si>
  <si>
    <t>LA PRESTACIÓN DE SERVICIOS COMO PROFESIONAL PARA REALIZAR EL PROCESO DE LIQUIDACIONES DE LOS CONTRATOS SUSCRITOS POR EL FONDO DE DESARROLLO LOCAL DE FONTIBÓN¿.- CERTIFICACION DE NO EXISTENCIA DE PERSONAL DE LA DIRECCION DE GESTION HUMANA DE LA SECRETARIA DISTRITAL DE GOBIERNO  CONSECUTIVO 2043 DEL 02 DE NOVIEMBRE DE 2017- SEGÚN MEMORANDO NO. 20175920017483 DEL  10-11-2017</t>
  </si>
  <si>
    <t>ASEGURAR LOS BIENES MUEBLES E INMUEBLES Y DE MAS INTERESES PATRIMONIALES DEL FONDO DE DESARROLLO LOCAL DE FONTIBON Y LOS QUE SE ENCUENTRAN BAJO SU CUSTODIA, TENENCIA Y CONTROL O POR LOS QUE LLEGASE SER RESPONSABLE LEGALMENTE, SOLICITUD EXPEDICION DE CRP NO. 20175920004533</t>
  </si>
  <si>
    <t>AUNAR RECURSOS TÉCNICOS, FÍSICOS, ADMINISTRATIVOS Y ECONÓMICOS PARA MITIGAR Y/O ERRADICAR PUNTOS CRÍTICOS EN LA LOCALIDAD DE FONTIBÓN. SEGUN MEMORANDO 20175920017493 DEL 10-11-2017</t>
  </si>
  <si>
    <t>PRESTACIÓN DE SERVICIOS PROFESIONALES  PARA LA ARTICULACIÓN DE ACCIONES, PLANES Y ESTRATEGIAS ENTRE EL FONDO DE DESARROLLO LOCAL DE FONTIBÓN Y EL SECTOR DE ZONA FRANCA Y AEROPUERTO CON EL FIN DE IMPULSAR EL DESARROLLO DE  PROYECTOS DE GRAN IMPACTO PRIORIZADOS POR EL DESPACHO PARA LA LOCALIDAD DE FONTIBÓN- CERTIFICACION DE NO EXISTENCIA DE PERSONAL DE LA DIRECCION DE GESTION HUMANA DE LA SECRETARIA DISTRITAL DE GOBIERNO  CONSECUTIVO 2041 DEL 02 DE NOVIEMBRE DE 2017- SOLICITUD EXPEDICION DE CRP NO. 20175920017403 DEL  09-11-2017</t>
  </si>
  <si>
    <t>LA PRESTACIÓN DE SERVICIOS PROFESIONALES PARA APOYAR LA PUESTA EN MARCHA DE LA ESTRATEGIA DE COMUNICACIONES DE LA ALCALDÍA LOCAL DE FONTIBÓN.- CERTIFICACION DE NO EXISTENCIA DE PERSONAL DE LA DIRECCION DE GESTION HUMANA DE LA SECRETARIA DISTRITAL DE GOBIERNO CONSECUTIVO 2036 DEL 02 DE NOVIEMBRE DE 2017- SEGÚN MEMORANDO NO. 20175920017563 DEL  10-11-2017</t>
  </si>
  <si>
    <t>LA PRESTACIÓN DE SERVICIOS COMO PROFESIONAL EN ARQUITECTURA O INGENIERÍA CIVIL QUE DESARROLLE LAS ACTIVIDADES TÉCNICAS DE VIGILANCIA Y CONTROL QUE DE ACUERDO A SUS COMPETENCIAS GESTIONE EL ÁREA DE GESTIÓN POLICIVA DE LA ALCALDÍA LOCAL DE FONTIBÓN - CERTIFICACION DE NO EXISTENCIA DE PERSONAL DE LA DIRECCION DE GESTION HUMANA DE LA SECRETARIA DISTRITAL DE GOBIERNO CONSECUTIVO 2039 DEL 02 DE NOVIEMBRE DE 2017- SEGÚN MEMORANDO NO. 20175920017453 DEL  10-11-2017</t>
  </si>
  <si>
    <t>PRESTAR SERVICIOS PROFESIONALES EN INGENIERIA PARA APOYAR LAS ACTIVIDADES TECNICAS Y ADMINISTRATIVAS PROPIAS DE LA CASA DEL CONSUMIDOR, EN EL MARCO DEL CONVENIO SUSCRITO ENTRA LA SUPER INTENDENCIA DE INDUSTRIA Y COMERCIO Y LA ALCALDIA LOCAL DE FONTIBON - CERTIFICACION DE NO EXISTENCIA DE PERSONAL DE LA DIRECCION DE GESTION HUMANA DE LA SECRETARIA DISTRITAL DE GOBIERNO  CONSECUTIVO 1971 DEL 11 DE OCTUBRE DE 2017- SOLICITUD EXPEDICION DE CDP NO. 20175920017473 DEL  10-11-2017</t>
  </si>
  <si>
    <t>PRESTACIÓN DE LOS SERVICIOS DE PREPRODUCCIÓN, PRODUCCIÓN Y POSTPRODUCCIÓN DE CONTENIDO AUDIOVISUAL PARA LA DIVULGACIÓN DE LAS POLÍTICAS, PLANES, PROGRAMAS Y/O CAMPAÑAS ADELANTADAS EN EL DESARROLLO DE LA GESTIÓN PÚBLICA DE LA ALCALDÍA LOCAL DE FONTIBÓN SEGUN MEMORANDO 201759000017573 DEL 10-11-2017</t>
  </si>
  <si>
    <t>DESARROLLAR E IMPLEMENTAR ESTRATEGIAS ENCAMINADAS A LAS ACCIONES PARA LA PROMOCIÓN DEL BUEN TRATO INFANTIL Y PREVENCIÓN DE LOS DIFERENTES TIPOS DE VIOLENCIA EN LA LOCALIDAD DE FONTIBÓN.  SEGUN MEMORANDO 2075920017543 DEL 10-11-2017</t>
  </si>
  <si>
    <t>ESTRUCTURAR Y DESARROLLAR EL PROCESO DE ESCUELAS DE FORMACION ARTISTICA Y CULTURAL EN LA LOCALIDAD DE FONTIBON SEGUN MEMORANDO 20175920017613 DEL 10-11-2017</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</si>
  <si>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2040 DEL 02 DE NOVIEMBRE DE 2017- SOLICITUD EXPEDICION DE CDP NO. 20175920017993 DEL 21-11-2017</t>
  </si>
  <si>
    <t>LA PRESTACIÓN DE SERVICIOS COMO AUXILIAR QUE APOYE LA DIGITALIZACIÓN Y SUBIDA AL APLICATIVO SI ACTUA PARA EL ÁREA DE GESTIÓN POLICIVA  DE LA ALCALDÍA LOCAL DE FONTIBÓN.- CERTIFICACION DE NO EXISTENCIA DE PERSONAL DE LA DIRECCION DE GESTION HUMANA DE LA SECRETARIA DISTRITAL DE GOBIERNO CONSECUTIVO 2038 DEL 02 DE NOVIEMBRE DE 2017- SEGÚN MEMORANDO NO. 20175920018073 DEL  22-11-2017</t>
  </si>
  <si>
    <t>PRESTACIÓN DE SERVICIOS PROFESIONALES PARA APOYAR LOS DIFERENTES PROCESOS QUE SE ADELANTEN POR LA ALCALDÍA LOCAL DE FONTIBÓN DESDE LAS ETAPAS PRE CONTRACTUAL, CONTRACTUAL Y POST CONTRACTUAL.- CERTIFICACION DE NO EXISTENCIA DE PERSONAL DE LA DIRECCION DE GESTION HUMANA DE LA SECRETARIA DISTRITAL DE GOBIERNO CONSECUTIVO 2042 DEL 02 DE NOVIEMBRE DE 2017- SOLICITUD DE CRP 20175920018173 DEL 23-11-2017</t>
  </si>
  <si>
    <t>PRESTAR SERVICIOS COMO PROFESIONAL DE APOYO A LA GESTIÓN RELACIONADA CON EL ESPACIO PUBLICO, ESTABLECIMIENTOS DE COMERCIO Y LAS ACCIONES OPERATIVAS PARA EL CONTROL AMBIENTAL Y DESARROLLO DE LAS LABORES PARA EL ÁREA DE GESTIÓN POLICIVA DE LA ALCALDÍA LOCAL DE FONTIBÓN -  CERTIFICACION DE NO EXISTENCIA DE PERSONAL DE LA DIRECCION DE GESTION HUMANA DE LA SECRETARIA DISTRITAL DE GOBIERNO CONSECUTIVO 2047 DEL 03 DE NOVIEMBRE DE 2017- SOLICITUD CRP  20175920018283 DEL 24-11-2017</t>
  </si>
  <si>
    <t>PRESTAR LOS SERVICIOS PROFESIONALES PARA EL DESARROLLO DE ACTIVIDADES PARA EL APOYO EN LOS TEMAS DE SEGURIDAD Y CONVIVENCIA EN LA ALCALDÍA LOCAL DE FONTIBÓN -  CERTIFICACION DE NO EXISTENCIA DE PERSONAL DE LA DIRECCION DE GESTION HUMANA DE LA SECRETARIA DISTRITAL DE GOBIERNO CONSECUTIVO 2084 DEL 27 DE NOVIEMBRE DE 2017- SEGÚN MEMORANDO NO. 20175920018733 DEL  30-11-2017</t>
  </si>
  <si>
    <t>APOYO PROFESIONAL AL DESPACHO PARA  LA IMPLEMENTACIÓN, SEGUIMIENTO Y EVALUACIÓN DE ESTRATEGIAS Y ACCIONES AFIRMATIVAS ORIENTADAS A LA TRANSVERSALIZACIÓN  DE POLÍTICAS PÚBLICAS CON  ENFOQUES DE INCLUSIÓN POBLACIONAL, ETARIO Y DE INTERESES EN  LOS DIFERENTES  PROYECTOS Y PROGRAMAS DE LA ALCALDIA LOCAL DE FONTIBON-  CERTIFICACION DE NO EXISTENCIA DE PERSONAL DE LA DIRECCION DE GESTION HUMANA DE LA SECRETARIA DISTRITAL DE GOBIERNO CONSECUTIVO 2088 DEL 28 DE NOVIEMBRE DE 2017- SEGÚN MEMORANDO NO. 20175920018763 DEL 01-12-2017</t>
  </si>
  <si>
    <t>SERVICIOS COMO PROFESIONAL QUE DESARROLLE ACTIVIDADES DE FORMULACIÓN, SEGUIMIENTO  A LOS PROYECTOS DE INVERSIÓN RELACIONADOS CON CULTURA, DEPORTE Y RECREACIÓN.-  CERTIFICACION DE NO EXISTENCIA DE PERSONAL DE LA DIRECCION DE GESTION HUMANA DE LA SECRETARIA DISTRITAL DE GOBIERNO CONSECUTIVO 2049 DEL 03 DE NOVIEMBRE DE 2017- SEGÚN MEMORANDO NO. 20175920018773 DEL  01-12-2017</t>
  </si>
  <si>
    <t>PRESTACIÓN DE SERVICIOS TÉCNICOS ADMINISTRATIVOS PARA EL APOYO AL ÁREA DE GESTIÓN DEL DESARROLLO LOCAL DE LA ALCALDÍA LOCAL DE FONTIBÓN -  CERTIFICACION DE NO EXISTENCIA DE PERSONAL DE LA DIRECCION DE GESTION HUMANA DE LA SECRETARIA DISTRITAL DE GOBIERNO CONSECUTIVO 2033 DEL 02 DE NOVIEMBRE DE 2017- SEGÚN MEMORANDO NO. 20175920018813 DEL  01-12-2017</t>
  </si>
  <si>
    <t>PRESTACIÓN DE LOS SERVICIOS DE APOYO TÉCNICO, LOGÍSTICO Y DE ORGANIZACIÓN, PRODUCCIÓN Y REALIZACIÓN DE ACTIVIDADES, EVENTOS, ACTOS Y JORNADAS DISPUESTAS PARA EL FORTALECIMIENTO Y LA PROMOCIÓN INSTITUCIONAL DE LA ADMINISTRACIÓN LOCAL SEGUN MEMORANDO 20175920019023 DEL 07-12-2017   -    ADJUDICACION PROCESO DE SELECCION ABREVIADA DE MENOR CUATIA FDLF-SAMC-020-2017</t>
  </si>
  <si>
    <t>PRESTACION DE SERVICIOS PARA REALIZAR ACCIONES QUE PERMITAN LA VINCULACION A PROCESOS DE PARTICIPACION Y/O CONTROL SOCIAL EN LA LOCALIDAD DE FONTIBON - RESOLUCION 488 - ADJUNDICACION PROCEDO DE SELECCION ABREVIADA DE MENOR CUANTIA FDLF-SAMC-021-2017 - SEGUN MEMORANDO SOLICITUD DE CRP 20175920019863 DEL 26-12-2017</t>
  </si>
  <si>
    <t>PRESTACIÓN DE LOS SERVICIOS LOGÍSTICOS, OPERATIVOS Y TÉCNICOS PARA EL DESARROLLO Y REALIZACIÓN DE EVENTOS Y ESTRATEGIAS DE LOS DIFERENTES PROYECTOS DEPORTIVOS DE LA LOCALIDAD DE FONTIBÓN -RESOLUCION DE ADJUDICACION LP-017-2017, 546 DEL 20/12/2017 -SOLICITUD CRP  20175920022153 DEL 28-12-2017</t>
  </si>
  <si>
    <t>ADICIÓN NO. 3 AL CONTRATO 173/2015, CUYO OBJETO ES: INTERVENTORÍA TÉCNICA, ADMINISTRATIVA, FINANCIERA, CONTABLE Y JURÍDICA PARA EL CONTRATO QUE SURJA DEL PROCESO  LICITATORIO NO FDLF-LP-017-2015, CUYO OBJETO ES REALIZAR LAS OBRAS DE TERMINACIÓN DE LA CONSTRUCCIÓN DE LA SEDE ADMINISTRATIVA PARA LA ALCALDÍA LOCAL DE FONTIBON BAJO LA MODALIDAD DE PRECIOS UNITARIOS SIN FORMULA DE REAJUSTE. SOLICITUD CRP 20175900000543</t>
  </si>
  <si>
    <t>EJECUTAR A PRECIOS UNITARIOS Y A MONTO AGOTABLE, LAS ACTIVIDADES NECESARIAS PARA LA EJECUCIÓN DE LAS OBRAS DE CONSERVACIÓN DE LA MALLA VIAL LOCAL E INTERMEDIA, DE LA LOCALIDAD DE FONTIBON DE ACUERDO CON LA DESCRIPCIÓN Y ESPECIFICACIONES TÉCNICAS REQUERIDAS - RESOLUCION DE ADJUDICACION  536 DEL 15/12/2017 PROCESO LP-016-2017 -  SEGUN MEMORANDO 20175920020653 DEL 27-12-2017</t>
  </si>
  <si>
    <t>DESARROLLAR E IMPLEMENTAR ACCIONES QUE PROMUEVAN LA CONVIVENCIA CIUDADANA EN LA LOCALIDAD DE FONTIBÓN RESOLUCION ADJUDICACION LP 015-2017 547 21-12-2017 SOLICITUD CDP 20175920020913 DEL 27-12-2017</t>
  </si>
  <si>
    <t>CONTRATAR MEDIANTE EL SISTEMA DE PRECIOS UNITARIOS FIJOS, EL MANTENIMIENTO DE LA INFRAESTRUCUTRA FISICA ASI COMO SUMINISTRO E INSTALACION DE MOBILIARIO URBANO DE LOS PARQUES VECINALES Y/O BOLSILLO DE LA LOCALIDAD DE FONTIBÓN DE ACUERDO CON LAS ESPECIFICACIONES TECNICAS REQUERIDAS - RESOLUCION DE ADJUDICACION LP-018-2017 548 DEL 22-12-2017 SOLICITUD DE CRP 20175920021603 DEL 28-12-2017</t>
  </si>
  <si>
    <t>PRESTAR LOS SERVICIOS DE LOGÍSTICA NECESARIOS PARA REALIZAR INTERVENCIONES LÚDICAS DE CULTURA CIUDADANA EN EL MARCO DEL NUEVO CÓDIGO DE POLICÍA LEY 1801 DE 2016 Y DE LA PARTICIPACIÓN A RUTAS DE ACCESO A LA JUSTICIA EN LA LOCALIDAD DE FONTIBÓN. RESOLUCION ADJUDICACION LP 019-2017 551 DEL 26-12-2017. SOLICITUD DE CRP 20175920020863 DEL 27-12-2017</t>
  </si>
  <si>
    <t>ADQUISICIÓN DE CAMISETAS TIPO POLO MANGA LARGA PARA LOS BENEFICIARIOS DEL COMPONENTE CENTRO FILARMÓNICO FONTIBÓN Y UN PENDÓN REQUERIDOS PARA IDENTIFICAR EL PROYECTO EN LAS PRESENTACIONES PUBLICAS DEL FONDO DE DESARROLLO LOCAL DE FONTIBÓN. SOLICITUD DE CRP 20175920021283 DEL 28-12-2017</t>
  </si>
  <si>
    <t>ADQUISICIÓN DE INSTRUMENTOS MUSICALES DEL COMPONENTE CENTRO FILARMÓNICO DE FONTIBÓN PARA PODER LLEVAR A CABO EL PROCESO DE FORMACIÓN MUSICAL INICIAL. SOLICITUD DE CRP 20175920021293 DEL 28-12-2017</t>
  </si>
  <si>
    <t>PRESTAR LOS SERVICIOS PARA EL DESARROLLO Y EJECUCIÓN DE LAS ESCUELAS DE FORMACIÓN DEPORTIVA, EN EL MARCO DEL PROYECTO NO. 1458 FONTIBÓN, TERRITORIO DE OPORTUNIDADES ARTISTICAS, CULTURALES, RECREATIVAS Y DEPORTIVAS PARA TODOS. - RESOLUCION ADJUDICACION LP-024-2017,  581 DEL 28/12/2017 SOLICITUD DE CRP 20175920022133 DEL 28-12-2017</t>
  </si>
  <si>
    <t>ADECUACIÒN Y MANTENIMIENTO RUTINARIO Y PREVENTIVO, SIN FORMULA DE REAJUSTE A SALONES COMUNALES DE LA LOCALIDAD DE FONTIBÒN DE ACUERDO CON LAS ESPECIFICACIONES TECNICAS REQUERIDAS RESOLUCION ADJUDICACION LP 025-2017 588 DEL 28-12-2017. SOLICITUD DE CRP 20175920022083</t>
  </si>
  <si>
    <t>PRESTACIÓN DE SERVICIOS LOGÍSTICOS, OPERATIVOS Y TÉCNICOS PARA EL DESARROLLO Y REALIZACIÓN DE EVENTOS Y ESTRATEGIAS DE LOS DIFERENTES PROYECTOS CULTURALES DE LA LOCALIDAD DE FONTIBÓN.-RESOLUCION ADJUDICACION LP-023-2017,  579 DEL 28/12/2017- SOLICITUD DE CRP 20175920022173 DEL 29-12-2017</t>
  </si>
  <si>
    <t>ADQUISICION DE ACTIVOS TECNOLOGICOS TANGIBLES E INTANGIBLES Y SEGURIDAD INFORMATICA PARA LA JUNTA ADMINISTRADORA LOCAL Y EL FONDO DE DESARROLLO LOCAL DE FONTIBON - RESOLUCION DE ADJUDICACION SASI-027-2017, 583 DEL 28/12/2017 SOLICITUD CRP 20175920022143 DEL 28/12/2017</t>
  </si>
  <si>
    <t>PRESTACIÓN DE SERVICIOS PARA LA DIVULGACIÓN DE CAMPAÑAS DE COMUNICACIÓN INSTITUCIONALES PROMOVIDAS POR LA ALCALDÍA LOCAL DE FONTIBÓN, MEDIANTE LA PLANEACIÓN, ORDENACIÓN, SEGUIMIENTO Y COMPRA DE ESPACIOS EN DIFERENTES MEDIOS DE COMUNICACIÓN MASIVOS, DIRECTOS, ALTERNATIVOS, COMUNITARIOS Y DIGITALES, SUJETÁNDOSE A LOS LINEAMIENTOS ESTRATÉGICOS QUE SUGIERA LA ENTIDAD. RESOLUCION ADJUDICATORIA SAMC 026-2017 582 28-12-2017 SOLICITUD DE CRP 2017590022513 DEL 29-12-2017</t>
  </si>
  <si>
    <t>REALIZAR LA INTERVENTORÍA, ADMINISTRATIVA, TÉCNICA, SOCIAL Y AMBIENTAL AL CONTRATO DE OBRA RESULTANTE DEL PROCESO LICITATORIO CUYO OBJETO ES: EJECUTAR A PRECIOS UNITARIOS Y A MONTO AGOTABLE, LAS ACTIVIDADES NECESARIAS PARA LA EJECUCIÓN DE LAS OBRAS DE CONSERVACIÓN DE LA MALLA VIAL LOCAL E INTERMEDIA DE LA LOCALIDAD DE FONTIBÓN RESOLUCION ADJUDICATORIA CM 028-2017 576 DEL 28-12-2017. SOLICITUD CRP 20175920022313 DEL 29-12-2017</t>
  </si>
  <si>
    <t>REALIZAR LA INTERVENTORIA, ADMINISTRATIVA, TECNICA, SOCIAL Y AMBIENTAL AL CONTRATO DE OBRA CUYO OBJETO ES: CONTRATAR MEDIANTE EL SISTEMA DE PRECIOS UNITARIOS FIJOS, EL MANTENIMIENTO DE LA INFRAESTRUCUTRA FISICA ASI COMO SUMINISTRO E INSTALACION DE MOBILIARIO URBANO DE LOS PARQUES VECINALES Y/O BOLSILLO DE LA LOCALIDAD DE FONTIBÓN DE ACUERDO CON LAS ESPECIFICACIONES TECNICAS REQUERIDAS RESOLUCION ADJUDICATORIA CM 029-2017 585 DEL 29-12-2017 SOLICITUD DE CRP 20175920022343 DEL 29-12-2017</t>
  </si>
  <si>
    <t>INTERVENTORÍA TÉCNICA, ADMINISTRATIVA, FINANCIERA, SOCIAL, AMBIENTAL Y SISO, SIN FORMULA DE REAJUSTE PARA LA ADECUACIÓN Y MANTENIMIENTO RUTINARIO Y PREVENTIVO A SALONES COMUNALES DE LA LOCALIDAD DE FONTIBÒN DE ACUERDO CON LAS ESPECIFICACIONES TECNICAS REQUERIDAS.RESOLUCION ADJUDICATORIA CM 030-2017 578 DEL 28-12-2017. SOLICTUD DE CRP 20175920022353 DEL 29-12-2017</t>
  </si>
  <si>
    <t>ADQUISICIÓN DE ELEMENTOS Y EQUIPOS PARA FORTALECER ORGANIZACIONES, INSTANCIAS Y EXPRESIONES SOCIALES CIUDADANAS PARA LA PARTICIPACIÓN. ACEPTACION DE LA OFERTA RADICADO 20175920377261 DEL 29-12-2017 SOLICITUD DE CRP 20175920022453 DEL 29-12-2017</t>
  </si>
  <si>
    <t>EL SUMINISTRO DE INSUMOS Y ELEMENTOS DE ARCHIVO PARA LA ALCALDÍA LOCAL DE FONTIBÓN. ACEPTACION OFERTA IPMC 037-2017 RADICACION 20175920377051. SOLICITUD DE CRP 20175920022423 DEL 29-12-2017</t>
  </si>
  <si>
    <t>RECARGA DE EXTINTORES PARA LA ATENCIÓN DE EMERGENCIAS Y CONTINGENCIAS PARA FONDO DE DESARROLLO LOCAL DE FONTIBÓN.- ACEPTACION OFERTA IPMC-035-2017 MEMORANDO 20175920377071 DEL 29-12-2017- SOLICITUD DE CRP 20175920022433 DEL 29-12-2017</t>
  </si>
  <si>
    <t>LA ADQUISICION DEL SERVICIO INTEGRAL DE ASEO Y CAFETERIA CONFORME AL ACUERDO MARCO DE PRECIOS NO. CCE-455-1-AMP-2016. PARA LAS DIFERENTES DEPENDENCIAS DE LA ALCALDIA LOCAL DE FONTIBON Y LA JUNTA ADMINISTRADORA LOCAL DE FONTIBON. SEGUN OFICIO 20175920005263 DEL 25/04/2017</t>
  </si>
  <si>
    <t>SUMINISTRO DE PRODUCTOS DE PAPELERIA Y ÚTILES DE OFICINA PARA LA ALCALDIA LOCAL DE FONTIBÓN. SEGUN MEMORANDO 20175920005963 DEL 11/05/2017</t>
  </si>
  <si>
    <t>SUMINISTRAR TONER, TINTAS E INSUMOS PARA IMPRESORAS EN LAS DIFERENTES DEPENDENCIAS DE LA ALCALDÍA LOCAL DE FONTIBÓN, INSPECCIÓN DE POLICÍA Y LA JUNTA ADMINISTRADORA LOCAL, EN LAS CONDICIONES E ITEMS DE CONFORMIDAD CON LOS ESTUDIOS PREVIOS, ANEXO TÉCNICO Y AL ACUERDO MARCO DE PRECIOS CCE-538-1AMP-2017 DE COLOMBIA COMPRA EFICIENTE. SEGUN MEMORANDO 20175920007523 DEL 09/06/2017</t>
  </si>
  <si>
    <t>SUMINISTRO DE COMBUSTIBLE POR MEDIO DE CHIP ELECTRONICO PARA EL PARQUE AUTOMOTOR DE LA ALCALDIA LOCAL DE FONTIBON, ACORDE A LO ESTIPULADO EN LA CLAUSULA 2 DEL ACUERDO MARCO DE PRECIOS PARA EL SUMINISTRO DE COMBUSTIBLES CCE-290-1-AMP-2015 SEGIN MEMORANDO 20175920012363 DEL 20/09/2017</t>
  </si>
  <si>
    <t>ADQUIRIR LAS POLIZAS OBLIGATORIAS DE DAÑOS CORPORALES CAUSADOS A LAS PERSONAS EN ACCIDENTES DE TRNASITO SOAT PARA EL PARQUE AUTOMOTOR DE PROPIEDAD  TENENCIA DEL FDLF DE ACUERDO CON EL ACUERDO MACRO DE PRECIOS CCE-292-1-AMP-2015. SEGÚN MEMORANDO 20175920012873 DEL 26/09/2017</t>
  </si>
  <si>
    <t>ADQUISICION DEL SISTEMA DE VIDEO VIGILANCIA DEL DISTRITO A TRAVES DE LAOPERACION SECUNDARIA DEL INSTRUMENTO DE AGREGACION DE DEMANDA LP-151-AG-2017 DE COLOMBIA COMPRA  EFICIENTE PARA LA LOCALIDAD DE FONTIBON. SOLICITUD CRP 20175920020953 DEL 27-12-2017</t>
  </si>
  <si>
    <t>CONTRATAR BAJO LAS CONDICIONES DEL ACUERDO MARCO PARA LA ADQUISICIÓN DE COMPUTADORES  PERIFERICOS NO. CCE-569-1-AMP-2017 LA ADQUISICIÓN DE ELEMENTOS PARA FORTALECER ORGANIZACIONES, INSTANCIAS Y EXPRESIONES SOCIALES CIUDADANAS PARA LA PARTICIPACIÓN - SEGMENTO 6 -  SEGUN MEMORANDO 20175920022283 DEL 29-12-2017</t>
  </si>
  <si>
    <t>CONTRATAR BAJO LAS CONDICIONES DEL ACUERDO MARCO PARA LA ADQUISICIÓN DE COMPUTADORES  PERIFERICOS NO. CCE-569-1-AMP-2017 LA ADQUISICIÓN DE ELEMENTOS PARA FORTALECER ORGANIZACIONES, INSTANCIAS Y EXPRESIONES SOCIALES CIUDADANAS PARA LA PARTICIPACIÓN -SEGMENTO 3 -  SEGUN MEMORANDO 20175920022303 DEL  29-12-2017</t>
  </si>
  <si>
    <t>CONTRATAR BAJO LAS CONDICIONES DEL ACUERDO MARCO PARA LA ADQUISICIÓN DE COMPUTADORES  PERIFERICOS NO. CCE-569-1-AMP-2017 LA ADQUISICIÓN DE ELEMENTOS PARA FORTALECER ORGANIZACIONES, INSTANCIAS Y EXPRESIONES SOCIALES CIUDADANAS PARA LA PARTICIPACIÓN - SEGMENTO 5 -  SEGUN MEMORANDO 20175920022293 DEL 29-12-2017</t>
  </si>
  <si>
    <t xml:space="preserve">ACTAS </t>
  </si>
  <si>
    <t>HONORARIOS EDILES POR SESIONES</t>
  </si>
  <si>
    <t>PAGO SALUD A EDILES POR LOS HONORARIOS</t>
  </si>
  <si>
    <t>FACTURAS</t>
  </si>
  <si>
    <t xml:space="preserve">FACTURAS SERVICIOS PUBLICOS </t>
  </si>
  <si>
    <t>RESOLUCION</t>
  </si>
  <si>
    <t>FORMULARIO PAGO IMPUESTOS</t>
  </si>
  <si>
    <t>PAGO CORRESPONDIENTE AL IMPUESTO VEHICULAR DE LAS VIGENCIAS COMPRENDIDAS ENTRE EL 2006 Y 2017 DE ACUERDO A LA RESOLUCIÓN NO. 1800 DEL 7 DE NOVIEMBRE DE 1996  MEDIANTE LA CUAL EL FONDO DE DESARROLLO LOCAL DE FONTIBÓN ASUMIÓ LA TENENCIA DEL VEHÍCULO DE PLACA ITR 706. ¿SEGÚN MEMORANDO 20175920019723 DEL 22/12/2017</t>
  </si>
  <si>
    <t>DEPARTAMENTO DE ANTIOQUIA</t>
  </si>
  <si>
    <t>1474</t>
  </si>
  <si>
    <t>1471</t>
  </si>
  <si>
    <t>1464</t>
  </si>
  <si>
    <t>0000</t>
  </si>
  <si>
    <t>1467</t>
  </si>
  <si>
    <t>1473</t>
  </si>
  <si>
    <t>1453</t>
  </si>
  <si>
    <t>1458</t>
  </si>
  <si>
    <t>1462</t>
  </si>
  <si>
    <t>1452</t>
  </si>
  <si>
    <t>1456</t>
  </si>
  <si>
    <t>00000</t>
  </si>
  <si>
    <t>CONCURSO DE MERITOS</t>
  </si>
  <si>
    <t>Agregacion de demanda</t>
  </si>
  <si>
    <t>Menor cuantia</t>
  </si>
  <si>
    <t>X</t>
  </si>
  <si>
    <t>17-12-6269809</t>
  </si>
  <si>
    <t>17-12-6269834</t>
  </si>
  <si>
    <t>17-12-6269839</t>
  </si>
  <si>
    <t>17-12-6269746</t>
  </si>
  <si>
    <t>17-12-6269736</t>
  </si>
  <si>
    <t>17-12-6269784</t>
  </si>
  <si>
    <t>17-12-6269799</t>
  </si>
  <si>
    <t>17-12-6269752</t>
  </si>
  <si>
    <t>17-12-6269807</t>
  </si>
  <si>
    <t>17-12-6269825</t>
  </si>
  <si>
    <t>17-12-6269829</t>
  </si>
  <si>
    <t>17-12-6269780</t>
  </si>
  <si>
    <t>17-12-6405051</t>
  </si>
  <si>
    <t>17-12-6269817</t>
  </si>
  <si>
    <t>17-12-6269774</t>
  </si>
  <si>
    <t>17-12-6269766</t>
  </si>
  <si>
    <t>17-12-6331530</t>
  </si>
  <si>
    <t>17-12-6367355</t>
  </si>
  <si>
    <t>17-12-6331413</t>
  </si>
  <si>
    <t>17-12-6269761</t>
  </si>
  <si>
    <t>17-12-6327273</t>
  </si>
  <si>
    <t>17-12-6331580</t>
  </si>
  <si>
    <t>17-12-6367457</t>
  </si>
  <si>
    <t>17-12-6329507</t>
  </si>
  <si>
    <t>17-12-6367555</t>
  </si>
  <si>
    <t>17-12-6367631</t>
  </si>
  <si>
    <t>17-12-6370088</t>
  </si>
  <si>
    <t>17-12-6327525</t>
  </si>
  <si>
    <t>17-12-6359683</t>
  </si>
  <si>
    <t>17-12-6367711</t>
  </si>
  <si>
    <t>17-12-6367918</t>
  </si>
  <si>
    <t>17-12-6328125</t>
  </si>
  <si>
    <t>17-12-6329410</t>
  </si>
  <si>
    <t>17-12-6329573</t>
  </si>
  <si>
    <t>17-12-6360072</t>
  </si>
  <si>
    <t>17-12-6370155</t>
  </si>
  <si>
    <t>17-12-6370188</t>
  </si>
  <si>
    <t>17-12-6360388</t>
  </si>
  <si>
    <t>17-12-6360492</t>
  </si>
  <si>
    <t>17-12-6360556</t>
  </si>
  <si>
    <t>17-12-6360587</t>
  </si>
  <si>
    <t>17-12-6370247</t>
  </si>
  <si>
    <t>17-12-6359908</t>
  </si>
  <si>
    <t>17-12-6415405</t>
  </si>
  <si>
    <t>17-12-6370281</t>
  </si>
  <si>
    <t>17-12-6373510</t>
  </si>
  <si>
    <t>17-12-6389937</t>
  </si>
  <si>
    <t>17-12-6373546</t>
  </si>
  <si>
    <t>17-12-6373577</t>
  </si>
  <si>
    <t>17-12-6373599</t>
  </si>
  <si>
    <t>17-12-6373639</t>
  </si>
  <si>
    <t>17-12-6389988</t>
  </si>
  <si>
    <t>17-12-6390023</t>
  </si>
  <si>
    <t>17-12-6395048</t>
  </si>
  <si>
    <t>17-12-6410580</t>
  </si>
  <si>
    <t>17-12-6410661</t>
  </si>
  <si>
    <t>17-12-6398190</t>
  </si>
  <si>
    <t>17-12-6398311</t>
  </si>
  <si>
    <t>17-12-6398415</t>
  </si>
  <si>
    <t>17-12-6398583</t>
  </si>
  <si>
    <t>17-12-6410329</t>
  </si>
  <si>
    <t>17-12-6389207</t>
  </si>
  <si>
    <t>17-12-6389629</t>
  </si>
  <si>
    <t>17-12-6389393</t>
  </si>
  <si>
    <t>17-12-6389733</t>
  </si>
  <si>
    <t>17-12-6389830</t>
  </si>
  <si>
    <t>17-12-6405622</t>
  </si>
  <si>
    <t>17-12-6389894</t>
  </si>
  <si>
    <t>17-12-6409792</t>
  </si>
  <si>
    <t>17-12-6398927</t>
  </si>
  <si>
    <t>17-12-6399001</t>
  </si>
  <si>
    <t>17-12-6400230</t>
  </si>
  <si>
    <t>17-12-6422674</t>
  </si>
  <si>
    <t>17-12-6410388</t>
  </si>
  <si>
    <t>17-12-6409858</t>
  </si>
  <si>
    <t>17-12-6400268</t>
  </si>
  <si>
    <t>17-12-6446377</t>
  </si>
  <si>
    <t>17-12-6446397</t>
  </si>
  <si>
    <t>17-12-6422695</t>
  </si>
  <si>
    <t>17-12-6470952</t>
  </si>
  <si>
    <t>17-12-6446402</t>
  </si>
  <si>
    <t>17-12-6446435</t>
  </si>
  <si>
    <t>17-12-6446443</t>
  </si>
  <si>
    <t>17-12-6446448</t>
  </si>
  <si>
    <t>17-12-6446451</t>
  </si>
  <si>
    <t>17-12-6482218</t>
  </si>
  <si>
    <t>17-12-6456998</t>
  </si>
  <si>
    <t>17-12-6482277</t>
  </si>
  <si>
    <t>17-12-6491387</t>
  </si>
  <si>
    <t>17-12-6482340</t>
  </si>
  <si>
    <t>17-13-6442746</t>
  </si>
  <si>
    <t>17-11-6461707</t>
  </si>
  <si>
    <t>17-11-6437911</t>
  </si>
  <si>
    <t>17-13-6651895</t>
  </si>
  <si>
    <t>17-12-6698625</t>
  </si>
  <si>
    <t>17-12-6773815</t>
  </si>
  <si>
    <t>17-12-6774024</t>
  </si>
  <si>
    <t>17-12-6774041</t>
  </si>
  <si>
    <t>17-12-6774053</t>
  </si>
  <si>
    <t>17-1-173645</t>
  </si>
  <si>
    <t>17-12-6881665</t>
  </si>
  <si>
    <t>17-12-6859249</t>
  </si>
  <si>
    <t>17-12-6884557</t>
  </si>
  <si>
    <t>17-12-6912094</t>
  </si>
  <si>
    <t>17-12-6882068</t>
  </si>
  <si>
    <t>17-12-6859147</t>
  </si>
  <si>
    <t>17-12-6871050</t>
  </si>
  <si>
    <t>17-12-6884723</t>
  </si>
  <si>
    <t>17-12-6885018</t>
  </si>
  <si>
    <t>17-12-6903678</t>
  </si>
  <si>
    <t>17-12-6977050</t>
  </si>
  <si>
    <t>17-12-6978226</t>
  </si>
  <si>
    <t>17-12-7036785</t>
  </si>
  <si>
    <t>17-12-7036972</t>
  </si>
  <si>
    <t>17-12-7037696</t>
  </si>
  <si>
    <t>17-12-7037844</t>
  </si>
  <si>
    <t>17-12-7037900</t>
  </si>
  <si>
    <t>17-12-7039263</t>
  </si>
  <si>
    <t>17-12-7041546</t>
  </si>
  <si>
    <t>17-12-7041684</t>
  </si>
  <si>
    <t>17-4-7084064</t>
  </si>
  <si>
    <t>17-12-7042107</t>
  </si>
  <si>
    <t>17-12-7049899</t>
  </si>
  <si>
    <t>17-12-7085501</t>
  </si>
  <si>
    <t>17-12-7085911</t>
  </si>
  <si>
    <t>17-12-7087716</t>
  </si>
  <si>
    <t>17-12-7128930</t>
  </si>
  <si>
    <t>17-12-7140197</t>
  </si>
  <si>
    <t>17-12-7140401</t>
  </si>
  <si>
    <t>17-12-7172704</t>
  </si>
  <si>
    <t>17-12-7172997</t>
  </si>
  <si>
    <t>17-12-7308337</t>
  </si>
  <si>
    <t>17-12-7218351</t>
  </si>
  <si>
    <t>17-11-7080512</t>
  </si>
  <si>
    <t>17-11-7079612</t>
  </si>
  <si>
    <t>17-11-7079842</t>
  </si>
  <si>
    <t>17-12-7262563</t>
  </si>
  <si>
    <t>17-12-7326109</t>
  </si>
  <si>
    <t>17-12-7316520</t>
  </si>
  <si>
    <t>17-12-7267065</t>
  </si>
  <si>
    <t>17-12-7316870</t>
  </si>
  <si>
    <t>17-11-7136413</t>
  </si>
  <si>
    <t>17-12-7326430</t>
  </si>
  <si>
    <t>17-12-7317450</t>
  </si>
  <si>
    <t>17-12-7320643</t>
  </si>
  <si>
    <t>17-11-7157712</t>
  </si>
  <si>
    <t>17-12-7323331</t>
  </si>
  <si>
    <t>17-12-7323601</t>
  </si>
  <si>
    <t>17-12-7323813</t>
  </si>
  <si>
    <t>17-12-7328580</t>
  </si>
  <si>
    <t>17-12-7329538</t>
  </si>
  <si>
    <t>17-12-7329750</t>
  </si>
  <si>
    <t>17-12-7332189</t>
  </si>
  <si>
    <t>17-12-7332459</t>
  </si>
  <si>
    <t>17-12-7346003</t>
  </si>
  <si>
    <t>17-12-7368767</t>
  </si>
  <si>
    <t>17-12-7367119</t>
  </si>
  <si>
    <t>17-12-7367684</t>
  </si>
  <si>
    <t>17-12-7368139</t>
  </si>
  <si>
    <t>17-12-7368616</t>
  </si>
  <si>
    <t>17-12-7410006</t>
  </si>
  <si>
    <t>17-12-7435112</t>
  </si>
  <si>
    <t>17-12-7435300</t>
  </si>
  <si>
    <t>17-12-7438701</t>
  </si>
  <si>
    <t>17-12-7439236</t>
  </si>
  <si>
    <t>17-11-7274114</t>
  </si>
  <si>
    <t>17-11-7304140</t>
  </si>
  <si>
    <t>17-1-182230</t>
  </si>
  <si>
    <t>17-1-182201</t>
  </si>
  <si>
    <t>17-1-182352</t>
  </si>
  <si>
    <t>17-1-182509</t>
  </si>
  <si>
    <t>17-13-7448935</t>
  </si>
  <si>
    <t>17-13-7449606</t>
  </si>
  <si>
    <t>17-1-183567</t>
  </si>
  <si>
    <t>17-1-183556</t>
  </si>
  <si>
    <t>17-1-183572</t>
  </si>
  <si>
    <t>17-9-439475</t>
  </si>
  <si>
    <t xml:space="preserve"> CO1.NTC.260232</t>
  </si>
  <si>
    <t>17-15-7371302</t>
  </si>
  <si>
    <t>17-13-7451584</t>
  </si>
  <si>
    <t>ORDEN DE COMPRA 16350</t>
  </si>
  <si>
    <t>ORDEN DE COMPRA 17136</t>
  </si>
  <si>
    <t>ORDEN DE COMPRA 17919</t>
  </si>
  <si>
    <t>ORDEN DE COMPRA 10307</t>
  </si>
  <si>
    <t>ORDEN DE COMPRA 20525</t>
  </si>
  <si>
    <t>ORDEN DE COMPRA 24303</t>
  </si>
  <si>
    <t>ORDEN DE COMPRA 24441</t>
  </si>
  <si>
    <t>ORDEN DE COMPRA 24444</t>
  </si>
  <si>
    <t>ORDEN DE COMPRA 24446</t>
  </si>
  <si>
    <t>800027404-1</t>
  </si>
  <si>
    <t>860524654-6</t>
  </si>
  <si>
    <t>29993174-9</t>
  </si>
  <si>
    <t>830073898-8</t>
  </si>
  <si>
    <t>860523408-6</t>
  </si>
  <si>
    <t>805000867-9</t>
  </si>
  <si>
    <t>830084433-7</t>
  </si>
  <si>
    <t>800206442-1</t>
  </si>
  <si>
    <t>900959048-4</t>
  </si>
  <si>
    <t>860049903-8</t>
  </si>
  <si>
    <t>900036946-2</t>
  </si>
  <si>
    <t>900596862-4</t>
  </si>
  <si>
    <t>800020006-1</t>
  </si>
  <si>
    <t>830107466-0</t>
  </si>
  <si>
    <t>830128286-1</t>
  </si>
  <si>
    <t>899999282-1</t>
  </si>
  <si>
    <t>830012587-4</t>
  </si>
  <si>
    <t>830079292-5</t>
  </si>
  <si>
    <t>17-12-7409438</t>
  </si>
  <si>
    <t>ORQUESTA FILARMONICA DE BOGOTA-OFB</t>
  </si>
  <si>
    <t>800140876-7</t>
  </si>
  <si>
    <t>830145974-2</t>
  </si>
  <si>
    <t>901141009-9</t>
  </si>
  <si>
    <t>FDLF-LP-016-2017</t>
  </si>
  <si>
    <t>900036856-8</t>
  </si>
  <si>
    <t>901141730-1</t>
  </si>
  <si>
    <t>830050882-4</t>
  </si>
  <si>
    <t>830109529-5</t>
  </si>
  <si>
    <t>900074944-1</t>
  </si>
  <si>
    <t>901142300-2</t>
  </si>
  <si>
    <t>900399540-3</t>
  </si>
  <si>
    <t>830016004-0</t>
  </si>
  <si>
    <t>901142659-0</t>
  </si>
  <si>
    <t>901142360-4</t>
  </si>
  <si>
    <t>830097971-4</t>
  </si>
  <si>
    <t>901142424-7</t>
  </si>
  <si>
    <t>830085106-8</t>
  </si>
  <si>
    <t>900529261-2</t>
  </si>
  <si>
    <t>860067479-2</t>
  </si>
  <si>
    <t>830113914-3</t>
  </si>
  <si>
    <t>811021363-0</t>
  </si>
  <si>
    <t>830095213-0</t>
  </si>
  <si>
    <t>860002400-2</t>
  </si>
  <si>
    <t>901138282-2</t>
  </si>
  <si>
    <t>900668336-1</t>
  </si>
  <si>
    <t>830001338-1</t>
  </si>
  <si>
    <t>17-11-7365116</t>
  </si>
  <si>
    <t xml:space="preserve">TIENDA VIRTUAL DEL ESTADO COLOMBIANO </t>
  </si>
</sst>
</file>

<file path=xl/styles.xml><?xml version="1.0" encoding="utf-8"?>
<styleSheet xmlns="http://schemas.openxmlformats.org/spreadsheetml/2006/main">
  <numFmts count="7">
    <numFmt numFmtId="43" formatCode="_(* #,##0.00_);_(* \(#,##0.00\);_(* &quot;-&quot;??_);_(@_)"/>
    <numFmt numFmtId="164" formatCode="_-* #,##0.00\ &quot;€&quot;_-;\-* #,##0.00\ &quot;€&quot;_-;_-* &quot;-&quot;??\ &quot;€&quot;_-;_-@_-"/>
    <numFmt numFmtId="165" formatCode="&quot;$&quot;\ #,##0.00"/>
    <numFmt numFmtId="166" formatCode="_(* #,##0_);_(* \(#,##0\);_(* &quot;-&quot;??_);_(@_)"/>
    <numFmt numFmtId="167" formatCode="0.0"/>
    <numFmt numFmtId="168" formatCode="_-[$$-409]* #,##0_ ;_-[$$-409]* \-#,##0\ ;_-[$$-409]* &quot;-&quot;??_ ;_-@_ "/>
    <numFmt numFmtId="169" formatCode="_-[$$-240A]* #,##0_-;\-[$$-240A]* #,##0_-;_-[$$-240A]* &quot;-&quot;??_-;_-@_-"/>
  </numFmts>
  <fonts count="25">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b/>
      <sz val="14"/>
      <name val="Arial Narrow"/>
      <family val="2"/>
    </font>
    <font>
      <b/>
      <sz val="8"/>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1"/>
      <color theme="1"/>
      <name val="Calibri"/>
      <family val="2"/>
    </font>
    <font>
      <b/>
      <sz val="10"/>
      <color theme="1"/>
      <name val="Arial Narrow"/>
      <family val="2"/>
    </font>
    <font>
      <sz val="10"/>
      <color rgb="FF000000"/>
      <name val="Arial"/>
      <family val="2"/>
      <charset val="1"/>
    </font>
    <font>
      <sz val="11"/>
      <color rgb="FF000000"/>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FFFF0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hair">
        <color auto="1"/>
      </left>
      <right style="hair">
        <color auto="1"/>
      </right>
      <top style="hair">
        <color auto="1"/>
      </top>
      <bottom style="hair">
        <color auto="1"/>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xf numFmtId="164" fontId="1" fillId="0" borderId="0" applyFont="0" applyFill="0" applyBorder="0" applyAlignment="0" applyProtection="0"/>
  </cellStyleXfs>
  <cellXfs count="164">
    <xf numFmtId="0" fontId="0" fillId="0" borderId="0" xfId="0"/>
    <xf numFmtId="0" fontId="12" fillId="0" borderId="0" xfId="0" applyFont="1" applyAlignment="1">
      <alignment vertical="center"/>
    </xf>
    <xf numFmtId="0" fontId="0" fillId="0" borderId="0" xfId="0" applyFill="1"/>
    <xf numFmtId="0" fontId="13" fillId="0" borderId="4" xfId="0" applyFont="1" applyFill="1" applyBorder="1"/>
    <xf numFmtId="0" fontId="13" fillId="0" borderId="4" xfId="0" applyFont="1" applyFill="1" applyBorder="1" applyAlignment="1">
      <alignment wrapText="1"/>
    </xf>
    <xf numFmtId="0" fontId="7" fillId="0" borderId="4" xfId="0" applyFont="1" applyFill="1" applyBorder="1"/>
    <xf numFmtId="0" fontId="14" fillId="0" borderId="0" xfId="0" applyFont="1" applyFill="1"/>
    <xf numFmtId="0" fontId="15" fillId="0" borderId="0" xfId="0" applyFont="1"/>
    <xf numFmtId="0" fontId="15" fillId="0" borderId="0" xfId="0" applyFont="1" applyAlignment="1">
      <alignment wrapText="1"/>
    </xf>
    <xf numFmtId="0" fontId="16" fillId="0" borderId="0" xfId="0" applyFont="1"/>
    <xf numFmtId="0" fontId="13" fillId="0" borderId="0" xfId="0" applyFont="1" applyAlignment="1">
      <alignment wrapText="1"/>
    </xf>
    <xf numFmtId="0" fontId="15" fillId="0" borderId="0" xfId="0" applyFont="1" applyAlignment="1">
      <alignment wrapText="1"/>
    </xf>
    <xf numFmtId="0" fontId="15" fillId="0" borderId="0" xfId="0" applyFont="1" applyAlignment="1"/>
    <xf numFmtId="0" fontId="15" fillId="0" borderId="0" xfId="0" applyFont="1" applyAlignment="1">
      <alignment horizontal="left"/>
    </xf>
    <xf numFmtId="0" fontId="16" fillId="0" borderId="0" xfId="0" applyFont="1" applyAlignment="1"/>
    <xf numFmtId="0" fontId="10" fillId="0" borderId="12" xfId="3" applyFont="1" applyFill="1" applyBorder="1" applyAlignment="1" applyProtection="1">
      <alignment wrapText="1"/>
      <protection locked="0"/>
    </xf>
    <xf numFmtId="43" fontId="10" fillId="0" borderId="12" xfId="1" applyNumberFormat="1" applyFont="1" applyFill="1" applyBorder="1" applyAlignment="1" applyProtection="1">
      <alignment horizontal="left" wrapText="1"/>
      <protection locked="0"/>
    </xf>
    <xf numFmtId="166" fontId="10" fillId="0" borderId="12" xfId="1" applyNumberFormat="1" applyFont="1" applyFill="1" applyBorder="1" applyAlignment="1" applyProtection="1">
      <alignment horizontal="left" wrapText="1"/>
      <protection locked="0"/>
    </xf>
    <xf numFmtId="0" fontId="10" fillId="0" borderId="12" xfId="3" applyFont="1" applyFill="1" applyBorder="1" applyAlignment="1" applyProtection="1">
      <alignment horizontal="justify" vertical="top" wrapText="1"/>
      <protection locked="0"/>
    </xf>
    <xf numFmtId="0" fontId="0" fillId="0" borderId="0" xfId="0" applyProtection="1">
      <protection hidden="1"/>
    </xf>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3" fillId="0" borderId="0" xfId="0" applyFont="1" applyFill="1" applyBorder="1" applyAlignment="1">
      <alignment wrapText="1"/>
    </xf>
    <xf numFmtId="0" fontId="2" fillId="0" borderId="0" xfId="0" applyFont="1"/>
    <xf numFmtId="0" fontId="3" fillId="0" borderId="0" xfId="0" applyFont="1" applyFill="1" applyAlignment="1" applyProtection="1">
      <alignment horizontal="justify" vertical="top" wrapText="1"/>
      <protection locked="0"/>
    </xf>
    <xf numFmtId="0" fontId="4" fillId="0" borderId="23" xfId="0" applyFont="1" applyFill="1" applyBorder="1" applyAlignment="1" applyProtection="1">
      <alignment horizontal="justify" vertical="top" wrapText="1"/>
      <protection locked="0"/>
    </xf>
    <xf numFmtId="0" fontId="4" fillId="0" borderId="11" xfId="0" applyFont="1" applyFill="1" applyBorder="1" applyAlignment="1" applyProtection="1">
      <alignment horizontal="justify" vertical="top" wrapText="1"/>
      <protection locked="0"/>
    </xf>
    <xf numFmtId="3" fontId="4" fillId="0" borderId="0" xfId="0" applyNumberFormat="1" applyFont="1" applyFill="1" applyBorder="1" applyAlignment="1" applyProtection="1">
      <alignment horizontal="justify" vertical="top" wrapText="1"/>
      <protection locked="0"/>
    </xf>
    <xf numFmtId="165" fontId="4" fillId="0" borderId="0" xfId="0" applyNumberFormat="1" applyFont="1" applyFill="1" applyBorder="1" applyAlignment="1" applyProtection="1">
      <alignment horizontal="justify" vertical="top" wrapText="1"/>
      <protection locked="0"/>
    </xf>
    <xf numFmtId="0" fontId="4" fillId="0" borderId="14" xfId="0" applyFont="1" applyFill="1" applyBorder="1" applyAlignment="1" applyProtection="1">
      <alignment horizontal="justify" vertical="top" wrapText="1"/>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4" fillId="0" borderId="16" xfId="0" applyFont="1" applyFill="1" applyBorder="1" applyAlignment="1" applyProtection="1">
      <alignment vertical="center" textRotation="90" wrapText="1"/>
      <protection locked="0"/>
    </xf>
    <xf numFmtId="0" fontId="4" fillId="0" borderId="10" xfId="0" applyFont="1" applyFill="1" applyBorder="1" applyAlignment="1" applyProtection="1">
      <alignment horizontal="justify" vertical="top" wrapText="1"/>
    </xf>
    <xf numFmtId="0" fontId="4" fillId="0" borderId="8" xfId="0" applyFont="1" applyFill="1" applyBorder="1" applyAlignment="1" applyProtection="1">
      <alignment horizontal="justify" vertical="top" wrapText="1"/>
    </xf>
    <xf numFmtId="0" fontId="4" fillId="0" borderId="17" xfId="0" applyFont="1" applyFill="1" applyBorder="1" applyAlignment="1" applyProtection="1">
      <alignment horizontal="justify" vertical="top" wrapText="1"/>
    </xf>
    <xf numFmtId="0" fontId="6" fillId="0" borderId="8" xfId="0" applyFont="1" applyFill="1" applyBorder="1" applyAlignment="1" applyProtection="1">
      <alignment horizontal="justify" vertical="top" wrapText="1"/>
    </xf>
    <xf numFmtId="0" fontId="4" fillId="0" borderId="9" xfId="0" applyFont="1" applyFill="1" applyBorder="1" applyAlignment="1" applyProtection="1">
      <alignment horizontal="justify" vertical="top" wrapText="1"/>
    </xf>
    <xf numFmtId="10" fontId="6" fillId="0" borderId="11" xfId="0" applyNumberFormat="1" applyFont="1" applyFill="1" applyBorder="1" applyAlignment="1" applyProtection="1">
      <alignment vertical="center" textRotation="90" wrapText="1"/>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3" fontId="4" fillId="0" borderId="4" xfId="0" applyNumberFormat="1"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3" fontId="4" fillId="0" borderId="18" xfId="0" applyNumberFormat="1" applyFont="1" applyFill="1" applyBorder="1" applyAlignment="1" applyProtection="1">
      <alignment horizontal="center" vertical="center" wrapText="1"/>
    </xf>
    <xf numFmtId="0" fontId="4" fillId="0" borderId="5" xfId="0" applyFont="1" applyFill="1" applyBorder="1" applyAlignment="1" applyProtection="1">
      <alignment vertical="center" textRotation="90" wrapText="1"/>
    </xf>
    <xf numFmtId="0" fontId="19" fillId="0" borderId="0" xfId="0" applyFont="1"/>
    <xf numFmtId="0" fontId="19" fillId="0" borderId="37" xfId="0" applyFont="1" applyBorder="1" applyAlignment="1">
      <alignment horizontal="center" wrapText="1"/>
    </xf>
    <xf numFmtId="0" fontId="19" fillId="0" borderId="40" xfId="0" applyFont="1" applyBorder="1" applyAlignment="1">
      <alignment horizontal="justify" vertical="top" wrapText="1"/>
    </xf>
    <xf numFmtId="0" fontId="19" fillId="0" borderId="41" xfId="0" applyFont="1" applyBorder="1" applyAlignment="1">
      <alignment horizontal="justify" vertical="top" wrapText="1"/>
    </xf>
    <xf numFmtId="0" fontId="19" fillId="0" borderId="36" xfId="0" applyFont="1" applyBorder="1" applyAlignment="1">
      <alignment horizontal="center" wrapText="1"/>
    </xf>
    <xf numFmtId="0" fontId="19" fillId="0" borderId="3" xfId="0" applyFont="1" applyBorder="1" applyAlignment="1">
      <alignment horizontal="justify" vertical="top" wrapText="1"/>
    </xf>
    <xf numFmtId="168" fontId="10" fillId="0" borderId="12" xfId="1" applyNumberFormat="1" applyFont="1" applyFill="1" applyBorder="1" applyAlignment="1" applyProtection="1">
      <alignment horizontal="left" wrapText="1"/>
      <protection locked="0"/>
    </xf>
    <xf numFmtId="0" fontId="0" fillId="0" borderId="12" xfId="0" applyFill="1" applyBorder="1" applyProtection="1">
      <protection locked="0"/>
    </xf>
    <xf numFmtId="0" fontId="0" fillId="0" borderId="12" xfId="0" applyFill="1" applyBorder="1" applyAlignment="1" applyProtection="1">
      <alignment wrapText="1"/>
      <protection locked="0"/>
    </xf>
    <xf numFmtId="0" fontId="0" fillId="0" borderId="12" xfId="0" applyNumberFormat="1" applyFill="1" applyBorder="1" applyProtection="1">
      <protection locked="0"/>
    </xf>
    <xf numFmtId="0" fontId="0" fillId="0" borderId="12" xfId="0" applyNumberFormat="1" applyFill="1" applyBorder="1" applyAlignment="1" applyProtection="1">
      <alignment wrapText="1"/>
      <protection locked="0"/>
    </xf>
    <xf numFmtId="49" fontId="0" fillId="0" borderId="12" xfId="0" applyNumberFormat="1" applyFill="1" applyBorder="1" applyProtection="1">
      <protection locked="0"/>
    </xf>
    <xf numFmtId="168" fontId="0" fillId="0" borderId="0" xfId="0" applyNumberFormat="1" applyFill="1"/>
    <xf numFmtId="14" fontId="0" fillId="0" borderId="12" xfId="0" applyNumberFormat="1" applyFill="1" applyBorder="1" applyProtection="1">
      <protection locked="0"/>
    </xf>
    <xf numFmtId="10" fontId="0" fillId="0" borderId="12" xfId="0" applyNumberFormat="1" applyFill="1" applyBorder="1" applyProtection="1">
      <protection locked="0"/>
    </xf>
    <xf numFmtId="166" fontId="0" fillId="0" borderId="0" xfId="0" applyNumberFormat="1" applyFill="1" applyProtection="1">
      <protection locked="0"/>
    </xf>
    <xf numFmtId="0" fontId="0" fillId="0" borderId="0" xfId="0" applyFill="1" applyProtection="1">
      <protection locked="0"/>
    </xf>
    <xf numFmtId="0" fontId="4" fillId="0" borderId="20" xfId="0" applyFont="1" applyFill="1" applyBorder="1" applyAlignment="1" applyProtection="1">
      <alignment horizontal="center" vertical="center"/>
    </xf>
    <xf numFmtId="0" fontId="4"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horizontal="justify" vertical="top" wrapText="1"/>
      <protection locked="0"/>
    </xf>
    <xf numFmtId="0" fontId="0" fillId="0" borderId="12" xfId="0" applyFont="1" applyFill="1" applyBorder="1" applyProtection="1">
      <protection locked="0"/>
    </xf>
    <xf numFmtId="0" fontId="0" fillId="0" borderId="12" xfId="0" applyNumberFormat="1" applyFont="1" applyFill="1" applyBorder="1" applyProtection="1">
      <protection locked="0"/>
    </xf>
    <xf numFmtId="0" fontId="21" fillId="0" borderId="12" xfId="3" applyFont="1" applyFill="1" applyBorder="1" applyAlignment="1" applyProtection="1">
      <alignment horizontal="justify" vertical="top" wrapText="1"/>
      <protection locked="0"/>
    </xf>
    <xf numFmtId="43" fontId="21" fillId="0" borderId="12" xfId="1" applyNumberFormat="1" applyFont="1" applyFill="1" applyBorder="1" applyAlignment="1" applyProtection="1">
      <alignment horizontal="left" wrapText="1"/>
      <protection locked="0"/>
    </xf>
    <xf numFmtId="166" fontId="21" fillId="0" borderId="12" xfId="1" applyNumberFormat="1" applyFont="1" applyFill="1" applyBorder="1" applyAlignment="1" applyProtection="1">
      <alignment horizontal="left" wrapText="1"/>
      <protection locked="0"/>
    </xf>
    <xf numFmtId="14" fontId="0" fillId="0" borderId="12" xfId="0" applyNumberFormat="1" applyFont="1" applyFill="1" applyBorder="1" applyProtection="1">
      <protection locked="0"/>
    </xf>
    <xf numFmtId="0" fontId="22" fillId="0" borderId="16" xfId="0" applyFont="1" applyFill="1" applyBorder="1" applyAlignment="1" applyProtection="1">
      <alignment vertical="center" textRotation="90" wrapText="1"/>
      <protection locked="0"/>
    </xf>
    <xf numFmtId="10" fontId="0" fillId="0" borderId="12" xfId="0" applyNumberFormat="1" applyFont="1" applyFill="1" applyBorder="1" applyProtection="1">
      <protection locked="0"/>
    </xf>
    <xf numFmtId="166" fontId="0" fillId="0" borderId="0" xfId="0" applyNumberFormat="1" applyFont="1" applyFill="1" applyProtection="1">
      <protection locked="0"/>
    </xf>
    <xf numFmtId="0" fontId="0" fillId="0" borderId="0" xfId="0" applyFont="1" applyFill="1" applyProtection="1">
      <protection locked="0"/>
    </xf>
    <xf numFmtId="0" fontId="0" fillId="0" borderId="0" xfId="0" applyFill="1" applyAlignment="1" applyProtection="1">
      <alignment wrapText="1"/>
      <protection locked="0"/>
    </xf>
    <xf numFmtId="166" fontId="11" fillId="0" borderId="0" xfId="1" applyNumberFormat="1" applyFont="1" applyFill="1" applyProtection="1">
      <protection locked="0"/>
    </xf>
    <xf numFmtId="169" fontId="4" fillId="0" borderId="20" xfId="4" applyNumberFormat="1" applyFont="1" applyFill="1" applyBorder="1" applyAlignment="1" applyProtection="1">
      <alignment horizontal="justify" vertical="top" wrapText="1"/>
      <protection locked="0"/>
    </xf>
    <xf numFmtId="169" fontId="4" fillId="0" borderId="24" xfId="4" applyNumberFormat="1" applyFont="1" applyFill="1" applyBorder="1" applyAlignment="1" applyProtection="1">
      <alignment horizontal="justify" vertical="top" wrapText="1"/>
      <protection locked="0"/>
    </xf>
    <xf numFmtId="0" fontId="0" fillId="0" borderId="12" xfId="0" applyFont="1" applyFill="1" applyBorder="1" applyAlignment="1" applyProtection="1">
      <alignment wrapText="1"/>
      <protection locked="0"/>
    </xf>
    <xf numFmtId="0" fontId="21" fillId="0" borderId="12" xfId="3" applyFont="1" applyFill="1" applyBorder="1" applyAlignment="1" applyProtection="1">
      <alignment wrapText="1"/>
      <protection locked="0"/>
    </xf>
    <xf numFmtId="0" fontId="23" fillId="0" borderId="42" xfId="0" applyFont="1" applyBorder="1" applyAlignment="1">
      <alignment horizontal="justify" wrapText="1"/>
    </xf>
    <xf numFmtId="0" fontId="0" fillId="0" borderId="4" xfId="0" applyFill="1" applyBorder="1"/>
    <xf numFmtId="0" fontId="23" fillId="0" borderId="42" xfId="0" applyFont="1" applyFill="1" applyBorder="1" applyAlignment="1">
      <alignment horizontal="justify" wrapText="1"/>
    </xf>
    <xf numFmtId="166" fontId="10" fillId="3" borderId="12" xfId="1" applyNumberFormat="1" applyFont="1" applyFill="1" applyBorder="1" applyAlignment="1" applyProtection="1">
      <alignment horizontal="left" wrapText="1"/>
      <protection locked="0"/>
    </xf>
    <xf numFmtId="0" fontId="4" fillId="0" borderId="30" xfId="0" applyFont="1" applyFill="1" applyBorder="1" applyAlignment="1" applyProtection="1">
      <alignment horizontal="justify" vertical="top" wrapText="1"/>
    </xf>
    <xf numFmtId="0" fontId="4" fillId="0" borderId="26" xfId="0" applyFont="1" applyFill="1" applyBorder="1" applyAlignment="1" applyProtection="1">
      <alignment horizontal="justify" vertical="top" wrapText="1"/>
    </xf>
    <xf numFmtId="0" fontId="4" fillId="0" borderId="24" xfId="0" applyFont="1" applyFill="1" applyBorder="1" applyAlignment="1" applyProtection="1">
      <alignment horizontal="justify" vertical="top" wrapText="1"/>
    </xf>
    <xf numFmtId="0" fontId="4" fillId="0" borderId="6" xfId="0" applyFont="1" applyFill="1" applyBorder="1" applyAlignment="1" applyProtection="1">
      <alignment horizontal="justify" vertical="top" wrapText="1"/>
      <protection locked="0"/>
    </xf>
    <xf numFmtId="0" fontId="4" fillId="0" borderId="7" xfId="0" applyFont="1" applyFill="1" applyBorder="1" applyAlignment="1" applyProtection="1">
      <alignment horizontal="justify" vertical="top" wrapText="1"/>
      <protection locked="0"/>
    </xf>
    <xf numFmtId="0" fontId="4" fillId="0" borderId="6"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90" wrapText="1"/>
    </xf>
    <xf numFmtId="0" fontId="4" fillId="0" borderId="16" xfId="0" applyFont="1" applyFill="1" applyBorder="1" applyAlignment="1" applyProtection="1">
      <alignment horizontal="center" vertical="center" textRotation="90" wrapText="1"/>
    </xf>
    <xf numFmtId="165" fontId="4" fillId="0" borderId="25" xfId="0" applyNumberFormat="1" applyFont="1" applyFill="1" applyBorder="1" applyAlignment="1" applyProtection="1">
      <alignment horizontal="justify" vertical="top" wrapText="1"/>
      <protection locked="0"/>
    </xf>
    <xf numFmtId="165" fontId="4" fillId="0" borderId="27" xfId="0" applyNumberFormat="1" applyFont="1" applyFill="1" applyBorder="1" applyAlignment="1" applyProtection="1">
      <alignment horizontal="justify" vertical="top" wrapText="1"/>
      <protection locked="0"/>
    </xf>
    <xf numFmtId="0" fontId="4" fillId="0" borderId="22" xfId="0" applyFont="1" applyFill="1" applyBorder="1" applyAlignment="1" applyProtection="1">
      <alignment horizontal="justify" vertical="top" wrapText="1"/>
      <protection locked="0"/>
    </xf>
    <xf numFmtId="0" fontId="3" fillId="0" borderId="0" xfId="0" applyFont="1" applyFill="1" applyBorder="1" applyAlignment="1" applyProtection="1">
      <alignment horizontal="justify" vertical="top" wrapText="1"/>
      <protection locked="0"/>
    </xf>
    <xf numFmtId="0" fontId="4" fillId="0" borderId="19" xfId="0" applyFont="1" applyFill="1" applyBorder="1" applyAlignment="1" applyProtection="1">
      <alignment horizontal="justify" vertical="top" wrapText="1"/>
      <protection locked="0"/>
    </xf>
    <xf numFmtId="0" fontId="4" fillId="0" borderId="21" xfId="0" applyFont="1" applyFill="1" applyBorder="1" applyAlignment="1" applyProtection="1">
      <alignment horizontal="justify" vertical="top" wrapText="1"/>
      <protection locked="0"/>
    </xf>
    <xf numFmtId="0" fontId="4" fillId="0" borderId="31" xfId="0" applyFont="1" applyFill="1" applyBorder="1" applyAlignment="1" applyProtection="1">
      <alignment horizontal="justify" vertical="top" wrapText="1"/>
      <protection locked="0"/>
    </xf>
    <xf numFmtId="0" fontId="4" fillId="0" borderId="33" xfId="0" applyFont="1" applyFill="1" applyBorder="1" applyAlignment="1" applyProtection="1">
      <alignment horizontal="justify" vertical="top" wrapText="1"/>
    </xf>
    <xf numFmtId="0" fontId="4" fillId="0" borderId="22" xfId="0" applyFont="1" applyFill="1" applyBorder="1" applyAlignment="1" applyProtection="1">
      <alignment horizontal="justify" vertical="top" wrapText="1"/>
    </xf>
    <xf numFmtId="0" fontId="4" fillId="0" borderId="23" xfId="0" applyFont="1" applyFill="1" applyBorder="1" applyAlignment="1" applyProtection="1">
      <alignment horizontal="justify" vertical="top" wrapText="1"/>
    </xf>
    <xf numFmtId="0" fontId="4" fillId="0" borderId="32" xfId="0" applyFont="1" applyFill="1" applyBorder="1" applyAlignment="1" applyProtection="1">
      <alignment horizontal="justify" vertical="top" wrapText="1"/>
      <protection locked="0"/>
    </xf>
    <xf numFmtId="0" fontId="4" fillId="0" borderId="0" xfId="0" applyFont="1" applyFill="1" applyBorder="1" applyAlignment="1" applyProtection="1">
      <alignment horizontal="justify" vertical="top" wrapText="1"/>
      <protection locked="0"/>
    </xf>
    <xf numFmtId="0" fontId="4" fillId="0" borderId="29" xfId="0" applyFont="1" applyFill="1" applyBorder="1" applyAlignment="1" applyProtection="1">
      <alignment horizontal="justify" vertical="top" wrapText="1"/>
      <protection locked="0"/>
    </xf>
    <xf numFmtId="0" fontId="4" fillId="0" borderId="28" xfId="0" applyFont="1" applyFill="1" applyBorder="1" applyAlignment="1" applyProtection="1">
      <alignment horizontal="justify" vertical="top" wrapText="1"/>
      <protection locked="0"/>
    </xf>
    <xf numFmtId="0" fontId="8" fillId="0" borderId="25" xfId="2" applyFill="1" applyBorder="1" applyAlignment="1" applyProtection="1">
      <alignment horizontal="justify" vertical="top" wrapText="1"/>
      <protection locked="0"/>
    </xf>
    <xf numFmtId="0" fontId="8" fillId="0" borderId="26" xfId="2" applyFill="1" applyBorder="1" applyAlignment="1" applyProtection="1">
      <alignment horizontal="justify" vertical="top" wrapText="1"/>
      <protection locked="0"/>
    </xf>
    <xf numFmtId="0" fontId="8" fillId="0" borderId="27" xfId="2" applyFill="1" applyBorder="1" applyAlignment="1" applyProtection="1">
      <alignment horizontal="justify" vertical="top" wrapText="1"/>
      <protection locked="0"/>
    </xf>
    <xf numFmtId="0" fontId="5" fillId="0" borderId="0" xfId="0" applyFont="1" applyFill="1" applyBorder="1" applyAlignment="1" applyProtection="1">
      <alignment horizontal="center" vertical="top" wrapText="1"/>
      <protection locked="0"/>
    </xf>
    <xf numFmtId="0" fontId="4" fillId="0" borderId="34" xfId="0" applyFont="1" applyFill="1" applyBorder="1" applyAlignment="1" applyProtection="1">
      <alignment horizontal="justify" vertical="top" wrapText="1"/>
    </xf>
    <xf numFmtId="0" fontId="4" fillId="0" borderId="21" xfId="0" applyFont="1" applyFill="1" applyBorder="1" applyAlignment="1" applyProtection="1">
      <alignment horizontal="justify" vertical="top" wrapText="1"/>
    </xf>
    <xf numFmtId="0" fontId="4" fillId="0" borderId="20" xfId="0" applyFont="1" applyFill="1" applyBorder="1" applyAlignment="1" applyProtection="1">
      <alignment horizontal="justify" vertical="top" wrapText="1"/>
    </xf>
    <xf numFmtId="165" fontId="4" fillId="0" borderId="19" xfId="0" applyNumberFormat="1" applyFont="1" applyFill="1" applyBorder="1" applyAlignment="1" applyProtection="1">
      <alignment horizontal="justify" vertical="top" wrapText="1"/>
      <protection locked="0"/>
    </xf>
    <xf numFmtId="165" fontId="4" fillId="0" borderId="31" xfId="0" applyNumberFormat="1" applyFont="1" applyFill="1" applyBorder="1" applyAlignment="1" applyProtection="1">
      <alignment horizontal="justify" vertical="top" wrapText="1"/>
      <protection locked="0"/>
    </xf>
    <xf numFmtId="0" fontId="4" fillId="0" borderId="2"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justify" vertical="top" wrapText="1"/>
    </xf>
    <xf numFmtId="0" fontId="4" fillId="0" borderId="2" xfId="0" applyFont="1" applyFill="1" applyBorder="1" applyAlignment="1" applyProtection="1">
      <alignment horizontal="justify" vertical="top" wrapText="1"/>
    </xf>
    <xf numFmtId="0" fontId="4" fillId="0" borderId="3" xfId="0" applyFont="1" applyFill="1" applyBorder="1" applyAlignment="1" applyProtection="1">
      <alignment horizontal="justify" vertical="top" wrapText="1"/>
    </xf>
    <xf numFmtId="0" fontId="4" fillId="0" borderId="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3" fontId="4" fillId="0" borderId="5" xfId="0" applyNumberFormat="1" applyFont="1" applyFill="1" applyBorder="1" applyAlignment="1" applyProtection="1">
      <alignment horizontal="center" vertical="center" wrapText="1"/>
    </xf>
    <xf numFmtId="3" fontId="4" fillId="0" borderId="16" xfId="0" applyNumberFormat="1"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14" xfId="0" applyFont="1" applyFill="1" applyBorder="1" applyAlignment="1" applyProtection="1">
      <alignment horizontal="center" vertical="center" textRotation="90" wrapText="1"/>
    </xf>
    <xf numFmtId="0" fontId="4" fillId="0" borderId="35" xfId="0" applyFont="1" applyFill="1" applyBorder="1" applyAlignment="1" applyProtection="1">
      <alignment horizontal="center" vertical="center" textRotation="90" wrapText="1"/>
    </xf>
    <xf numFmtId="0" fontId="19" fillId="0" borderId="4" xfId="0" applyFont="1" applyBorder="1" applyAlignment="1">
      <alignment horizontal="justify" vertical="top" wrapText="1"/>
    </xf>
    <xf numFmtId="0" fontId="19" fillId="0" borderId="39"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9" xfId="0" applyFont="1" applyBorder="1" applyAlignment="1">
      <alignment horizontal="center" wrapText="1"/>
    </xf>
    <xf numFmtId="0" fontId="19" fillId="0" borderId="38" xfId="0" applyFont="1" applyBorder="1" applyAlignment="1">
      <alignment horizontal="center" wrapText="1"/>
    </xf>
    <xf numFmtId="0" fontId="19" fillId="0" borderId="37" xfId="0" applyFont="1" applyBorder="1" applyAlignment="1">
      <alignment horizontal="center" wrapText="1"/>
    </xf>
    <xf numFmtId="0" fontId="19" fillId="0" borderId="39" xfId="0" applyFont="1" applyBorder="1" applyAlignment="1">
      <alignment horizontal="justify" vertical="top" wrapText="1"/>
    </xf>
    <xf numFmtId="0" fontId="19" fillId="0" borderId="38" xfId="0" applyFont="1" applyBorder="1" applyAlignment="1">
      <alignment horizontal="justify" vertical="top" wrapText="1"/>
    </xf>
    <xf numFmtId="0" fontId="19" fillId="0" borderId="37" xfId="0" applyFont="1" applyBorder="1" applyAlignment="1">
      <alignment horizontal="justify" vertical="top"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7" fillId="0" borderId="0" xfId="0" applyFont="1" applyAlignment="1">
      <alignment horizontal="center" vertical="top"/>
    </xf>
    <xf numFmtId="0" fontId="18" fillId="2" borderId="32" xfId="0" applyFont="1" applyFill="1" applyBorder="1" applyAlignment="1">
      <alignment horizontal="center" vertical="top" wrapText="1"/>
    </xf>
    <xf numFmtId="0" fontId="18" fillId="2" borderId="0"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cellXfs>
  <cellStyles count="5">
    <cellStyle name="Hipervínculo" xfId="2" builtinId="8"/>
    <cellStyle name="Millares" xfId="1" builtinId="3"/>
    <cellStyle name="Moneda" xfId="4" builtinId="4"/>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Hoja1" enableFormatConditionsCalculation="0"/>
  <dimension ref="A1:AI244"/>
  <sheetViews>
    <sheetView tabSelected="1" zoomScale="85" zoomScaleNormal="85" zoomScalePageLayoutView="85" workbookViewId="0">
      <selection activeCell="F9" sqref="F9:H9"/>
    </sheetView>
  </sheetViews>
  <sheetFormatPr baseColWidth="10" defaultRowHeight="15"/>
  <cols>
    <col min="1" max="1" width="7.42578125" style="70" customWidth="1"/>
    <col min="2" max="2" width="9.7109375" style="70" customWidth="1"/>
    <col min="3" max="3" width="24.85546875" style="70" customWidth="1"/>
    <col min="4" max="4" width="20.85546875" style="70" customWidth="1"/>
    <col min="5" max="5" width="40.28515625" style="70" customWidth="1"/>
    <col min="6" max="6" width="16.28515625" style="84" customWidth="1"/>
    <col min="7" max="7" width="27.7109375" style="84" customWidth="1"/>
    <col min="8" max="8" width="31.140625" style="84" customWidth="1"/>
    <col min="9" max="9" width="17.140625" style="84" customWidth="1"/>
    <col min="10" max="10" width="13.140625" style="70" customWidth="1"/>
    <col min="11" max="11" width="14.140625" style="70" customWidth="1"/>
    <col min="12" max="12" width="11" style="70" customWidth="1"/>
    <col min="13" max="13" width="15.28515625" style="70" customWidth="1"/>
    <col min="14" max="14" width="17.42578125" style="70" customWidth="1"/>
    <col min="15" max="15" width="18.7109375" style="70" customWidth="1"/>
    <col min="16" max="16" width="10.7109375" style="70" customWidth="1"/>
    <col min="17" max="17" width="16.85546875" style="70" customWidth="1"/>
    <col min="18" max="18" width="9.28515625" style="70" customWidth="1"/>
    <col min="19" max="19" width="17" style="70" customWidth="1"/>
    <col min="20" max="20" width="34.85546875" style="70" customWidth="1"/>
    <col min="21" max="21" width="18.85546875" style="70" customWidth="1"/>
    <col min="22" max="22" width="23.85546875" style="70" customWidth="1"/>
    <col min="23" max="23" width="15.85546875" style="70" customWidth="1"/>
    <col min="24" max="24" width="13.42578125" style="70" customWidth="1"/>
    <col min="25" max="25" width="8.42578125" style="70" customWidth="1"/>
    <col min="26" max="26" width="8.140625" style="70" customWidth="1"/>
    <col min="27" max="31" width="4.28515625" style="70" customWidth="1"/>
    <col min="32" max="32" width="10.42578125" style="70" customWidth="1"/>
    <col min="33" max="33" width="21.42578125" style="70" customWidth="1"/>
    <col min="34" max="34" width="17.28515625" style="70" bestFit="1" customWidth="1"/>
    <col min="35" max="35" width="32.85546875" style="70" customWidth="1"/>
    <col min="36" max="36" width="45.7109375" style="70" customWidth="1"/>
    <col min="37" max="37" width="35.140625" style="70" customWidth="1"/>
    <col min="38" max="38" width="23.42578125" style="70" customWidth="1"/>
    <col min="39" max="259" width="10.85546875" style="70"/>
    <col min="260" max="260" width="4.140625" style="70" customWidth="1"/>
    <col min="261" max="261" width="8" style="70" customWidth="1"/>
    <col min="262" max="262" width="10.7109375" style="70" customWidth="1"/>
    <col min="263" max="263" width="8.140625" style="70" customWidth="1"/>
    <col min="264" max="269" width="8.42578125" style="70" customWidth="1"/>
    <col min="270" max="270" width="9.42578125" style="70" customWidth="1"/>
    <col min="271" max="271" width="71.42578125" style="70" customWidth="1"/>
    <col min="272" max="273" width="8.85546875" style="70" customWidth="1"/>
    <col min="274" max="274" width="30.7109375" style="70" customWidth="1"/>
    <col min="275" max="275" width="12.7109375" style="70" customWidth="1"/>
    <col min="276" max="276" width="11.85546875" style="70" customWidth="1"/>
    <col min="277" max="277" width="11" style="70" bestFit="1" customWidth="1"/>
    <col min="278" max="278" width="12.7109375" style="70" bestFit="1" customWidth="1"/>
    <col min="279" max="280" width="5.7109375" style="70" customWidth="1"/>
    <col min="281" max="282" width="10.7109375" style="70" customWidth="1"/>
    <col min="283" max="283" width="6.140625" style="70" customWidth="1"/>
    <col min="284" max="284" width="8.140625" style="70" customWidth="1"/>
    <col min="285" max="287" width="4.28515625" style="70" customWidth="1"/>
    <col min="288" max="288" width="6.28515625" style="70" customWidth="1"/>
    <col min="289" max="515" width="10.85546875" style="70"/>
    <col min="516" max="516" width="4.140625" style="70" customWidth="1"/>
    <col min="517" max="517" width="8" style="70" customWidth="1"/>
    <col min="518" max="518" width="10.7109375" style="70" customWidth="1"/>
    <col min="519" max="519" width="8.140625" style="70" customWidth="1"/>
    <col min="520" max="525" width="8.42578125" style="70" customWidth="1"/>
    <col min="526" max="526" width="9.42578125" style="70" customWidth="1"/>
    <col min="527" max="527" width="71.42578125" style="70" customWidth="1"/>
    <col min="528" max="529" width="8.85546875" style="70" customWidth="1"/>
    <col min="530" max="530" width="30.7109375" style="70" customWidth="1"/>
    <col min="531" max="531" width="12.7109375" style="70" customWidth="1"/>
    <col min="532" max="532" width="11.85546875" style="70" customWidth="1"/>
    <col min="533" max="533" width="11" style="70" bestFit="1" customWidth="1"/>
    <col min="534" max="534" width="12.7109375" style="70" bestFit="1" customWidth="1"/>
    <col min="535" max="536" width="5.7109375" style="70" customWidth="1"/>
    <col min="537" max="538" width="10.7109375" style="70" customWidth="1"/>
    <col min="539" max="539" width="6.140625" style="70" customWidth="1"/>
    <col min="540" max="540" width="8.140625" style="70" customWidth="1"/>
    <col min="541" max="543" width="4.28515625" style="70" customWidth="1"/>
    <col min="544" max="544" width="6.28515625" style="70" customWidth="1"/>
    <col min="545" max="771" width="10.85546875" style="70"/>
    <col min="772" max="772" width="4.140625" style="70" customWidth="1"/>
    <col min="773" max="773" width="8" style="70" customWidth="1"/>
    <col min="774" max="774" width="10.7109375" style="70" customWidth="1"/>
    <col min="775" max="775" width="8.140625" style="70" customWidth="1"/>
    <col min="776" max="781" width="8.42578125" style="70" customWidth="1"/>
    <col min="782" max="782" width="9.42578125" style="70" customWidth="1"/>
    <col min="783" max="783" width="71.42578125" style="70" customWidth="1"/>
    <col min="784" max="785" width="8.85546875" style="70" customWidth="1"/>
    <col min="786" max="786" width="30.7109375" style="70" customWidth="1"/>
    <col min="787" max="787" width="12.7109375" style="70" customWidth="1"/>
    <col min="788" max="788" width="11.85546875" style="70" customWidth="1"/>
    <col min="789" max="789" width="11" style="70" bestFit="1" customWidth="1"/>
    <col min="790" max="790" width="12.7109375" style="70" bestFit="1" customWidth="1"/>
    <col min="791" max="792" width="5.7109375" style="70" customWidth="1"/>
    <col min="793" max="794" width="10.7109375" style="70" customWidth="1"/>
    <col min="795" max="795" width="6.140625" style="70" customWidth="1"/>
    <col min="796" max="796" width="8.140625" style="70" customWidth="1"/>
    <col min="797" max="799" width="4.28515625" style="70" customWidth="1"/>
    <col min="800" max="800" width="6.28515625" style="70" customWidth="1"/>
    <col min="801" max="1027" width="10.85546875" style="70"/>
    <col min="1028" max="1028" width="4.140625" style="70" customWidth="1"/>
    <col min="1029" max="1029" width="8" style="70" customWidth="1"/>
    <col min="1030" max="1030" width="10.7109375" style="70" customWidth="1"/>
    <col min="1031" max="1031" width="8.140625" style="70" customWidth="1"/>
    <col min="1032" max="1037" width="8.42578125" style="70" customWidth="1"/>
    <col min="1038" max="1038" width="9.42578125" style="70" customWidth="1"/>
    <col min="1039" max="1039" width="71.42578125" style="70" customWidth="1"/>
    <col min="1040" max="1041" width="8.85546875" style="70" customWidth="1"/>
    <col min="1042" max="1042" width="30.7109375" style="70" customWidth="1"/>
    <col min="1043" max="1043" width="12.7109375" style="70" customWidth="1"/>
    <col min="1044" max="1044" width="11.85546875" style="70" customWidth="1"/>
    <col min="1045" max="1045" width="11" style="70" bestFit="1" customWidth="1"/>
    <col min="1046" max="1046" width="12.7109375" style="70" bestFit="1" customWidth="1"/>
    <col min="1047" max="1048" width="5.7109375" style="70" customWidth="1"/>
    <col min="1049" max="1050" width="10.7109375" style="70" customWidth="1"/>
    <col min="1051" max="1051" width="6.140625" style="70" customWidth="1"/>
    <col min="1052" max="1052" width="8.140625" style="70" customWidth="1"/>
    <col min="1053" max="1055" width="4.28515625" style="70" customWidth="1"/>
    <col min="1056" max="1056" width="6.28515625" style="70" customWidth="1"/>
    <col min="1057" max="1283" width="10.85546875" style="70"/>
    <col min="1284" max="1284" width="4.140625" style="70" customWidth="1"/>
    <col min="1285" max="1285" width="8" style="70" customWidth="1"/>
    <col min="1286" max="1286" width="10.7109375" style="70" customWidth="1"/>
    <col min="1287" max="1287" width="8.140625" style="70" customWidth="1"/>
    <col min="1288" max="1293" width="8.42578125" style="70" customWidth="1"/>
    <col min="1294" max="1294" width="9.42578125" style="70" customWidth="1"/>
    <col min="1295" max="1295" width="71.42578125" style="70" customWidth="1"/>
    <col min="1296" max="1297" width="8.85546875" style="70" customWidth="1"/>
    <col min="1298" max="1298" width="30.7109375" style="70" customWidth="1"/>
    <col min="1299" max="1299" width="12.7109375" style="70" customWidth="1"/>
    <col min="1300" max="1300" width="11.85546875" style="70" customWidth="1"/>
    <col min="1301" max="1301" width="11" style="70" bestFit="1" customWidth="1"/>
    <col min="1302" max="1302" width="12.7109375" style="70" bestFit="1" customWidth="1"/>
    <col min="1303" max="1304" width="5.7109375" style="70" customWidth="1"/>
    <col min="1305" max="1306" width="10.7109375" style="70" customWidth="1"/>
    <col min="1307" max="1307" width="6.140625" style="70" customWidth="1"/>
    <col min="1308" max="1308" width="8.140625" style="70" customWidth="1"/>
    <col min="1309" max="1311" width="4.28515625" style="70" customWidth="1"/>
    <col min="1312" max="1312" width="6.28515625" style="70" customWidth="1"/>
    <col min="1313" max="1539" width="10.85546875" style="70"/>
    <col min="1540" max="1540" width="4.140625" style="70" customWidth="1"/>
    <col min="1541" max="1541" width="8" style="70" customWidth="1"/>
    <col min="1542" max="1542" width="10.7109375" style="70" customWidth="1"/>
    <col min="1543" max="1543" width="8.140625" style="70" customWidth="1"/>
    <col min="1544" max="1549" width="8.42578125" style="70" customWidth="1"/>
    <col min="1550" max="1550" width="9.42578125" style="70" customWidth="1"/>
    <col min="1551" max="1551" width="71.42578125" style="70" customWidth="1"/>
    <col min="1552" max="1553" width="8.85546875" style="70" customWidth="1"/>
    <col min="1554" max="1554" width="30.7109375" style="70" customWidth="1"/>
    <col min="1555" max="1555" width="12.7109375" style="70" customWidth="1"/>
    <col min="1556" max="1556" width="11.85546875" style="70" customWidth="1"/>
    <col min="1557" max="1557" width="11" style="70" bestFit="1" customWidth="1"/>
    <col min="1558" max="1558" width="12.7109375" style="70" bestFit="1" customWidth="1"/>
    <col min="1559" max="1560" width="5.7109375" style="70" customWidth="1"/>
    <col min="1561" max="1562" width="10.7109375" style="70" customWidth="1"/>
    <col min="1563" max="1563" width="6.140625" style="70" customWidth="1"/>
    <col min="1564" max="1564" width="8.140625" style="70" customWidth="1"/>
    <col min="1565" max="1567" width="4.28515625" style="70" customWidth="1"/>
    <col min="1568" max="1568" width="6.28515625" style="70" customWidth="1"/>
    <col min="1569" max="1795" width="10.85546875" style="70"/>
    <col min="1796" max="1796" width="4.140625" style="70" customWidth="1"/>
    <col min="1797" max="1797" width="8" style="70" customWidth="1"/>
    <col min="1798" max="1798" width="10.7109375" style="70" customWidth="1"/>
    <col min="1799" max="1799" width="8.140625" style="70" customWidth="1"/>
    <col min="1800" max="1805" width="8.42578125" style="70" customWidth="1"/>
    <col min="1806" max="1806" width="9.42578125" style="70" customWidth="1"/>
    <col min="1807" max="1807" width="71.42578125" style="70" customWidth="1"/>
    <col min="1808" max="1809" width="8.85546875" style="70" customWidth="1"/>
    <col min="1810" max="1810" width="30.7109375" style="70" customWidth="1"/>
    <col min="1811" max="1811" width="12.7109375" style="70" customWidth="1"/>
    <col min="1812" max="1812" width="11.85546875" style="70" customWidth="1"/>
    <col min="1813" max="1813" width="11" style="70" bestFit="1" customWidth="1"/>
    <col min="1814" max="1814" width="12.7109375" style="70" bestFit="1" customWidth="1"/>
    <col min="1815" max="1816" width="5.7109375" style="70" customWidth="1"/>
    <col min="1817" max="1818" width="10.7109375" style="70" customWidth="1"/>
    <col min="1819" max="1819" width="6.140625" style="70" customWidth="1"/>
    <col min="1820" max="1820" width="8.140625" style="70" customWidth="1"/>
    <col min="1821" max="1823" width="4.28515625" style="70" customWidth="1"/>
    <col min="1824" max="1824" width="6.28515625" style="70" customWidth="1"/>
    <col min="1825" max="2051" width="10.85546875" style="70"/>
    <col min="2052" max="2052" width="4.140625" style="70" customWidth="1"/>
    <col min="2053" max="2053" width="8" style="70" customWidth="1"/>
    <col min="2054" max="2054" width="10.7109375" style="70" customWidth="1"/>
    <col min="2055" max="2055" width="8.140625" style="70" customWidth="1"/>
    <col min="2056" max="2061" width="8.42578125" style="70" customWidth="1"/>
    <col min="2062" max="2062" width="9.42578125" style="70" customWidth="1"/>
    <col min="2063" max="2063" width="71.42578125" style="70" customWidth="1"/>
    <col min="2064" max="2065" width="8.85546875" style="70" customWidth="1"/>
    <col min="2066" max="2066" width="30.7109375" style="70" customWidth="1"/>
    <col min="2067" max="2067" width="12.7109375" style="70" customWidth="1"/>
    <col min="2068" max="2068" width="11.85546875" style="70" customWidth="1"/>
    <col min="2069" max="2069" width="11" style="70" bestFit="1" customWidth="1"/>
    <col min="2070" max="2070" width="12.7109375" style="70" bestFit="1" customWidth="1"/>
    <col min="2071" max="2072" width="5.7109375" style="70" customWidth="1"/>
    <col min="2073" max="2074" width="10.7109375" style="70" customWidth="1"/>
    <col min="2075" max="2075" width="6.140625" style="70" customWidth="1"/>
    <col min="2076" max="2076" width="8.140625" style="70" customWidth="1"/>
    <col min="2077" max="2079" width="4.28515625" style="70" customWidth="1"/>
    <col min="2080" max="2080" width="6.28515625" style="70" customWidth="1"/>
    <col min="2081" max="2307" width="10.85546875" style="70"/>
    <col min="2308" max="2308" width="4.140625" style="70" customWidth="1"/>
    <col min="2309" max="2309" width="8" style="70" customWidth="1"/>
    <col min="2310" max="2310" width="10.7109375" style="70" customWidth="1"/>
    <col min="2311" max="2311" width="8.140625" style="70" customWidth="1"/>
    <col min="2312" max="2317" width="8.42578125" style="70" customWidth="1"/>
    <col min="2318" max="2318" width="9.42578125" style="70" customWidth="1"/>
    <col min="2319" max="2319" width="71.42578125" style="70" customWidth="1"/>
    <col min="2320" max="2321" width="8.85546875" style="70" customWidth="1"/>
    <col min="2322" max="2322" width="30.7109375" style="70" customWidth="1"/>
    <col min="2323" max="2323" width="12.7109375" style="70" customWidth="1"/>
    <col min="2324" max="2324" width="11.85546875" style="70" customWidth="1"/>
    <col min="2325" max="2325" width="11" style="70" bestFit="1" customWidth="1"/>
    <col min="2326" max="2326" width="12.7109375" style="70" bestFit="1" customWidth="1"/>
    <col min="2327" max="2328" width="5.7109375" style="70" customWidth="1"/>
    <col min="2329" max="2330" width="10.7109375" style="70" customWidth="1"/>
    <col min="2331" max="2331" width="6.140625" style="70" customWidth="1"/>
    <col min="2332" max="2332" width="8.140625" style="70" customWidth="1"/>
    <col min="2333" max="2335" width="4.28515625" style="70" customWidth="1"/>
    <col min="2336" max="2336" width="6.28515625" style="70" customWidth="1"/>
    <col min="2337" max="2563" width="10.85546875" style="70"/>
    <col min="2564" max="2564" width="4.140625" style="70" customWidth="1"/>
    <col min="2565" max="2565" width="8" style="70" customWidth="1"/>
    <col min="2566" max="2566" width="10.7109375" style="70" customWidth="1"/>
    <col min="2567" max="2567" width="8.140625" style="70" customWidth="1"/>
    <col min="2568" max="2573" width="8.42578125" style="70" customWidth="1"/>
    <col min="2574" max="2574" width="9.42578125" style="70" customWidth="1"/>
    <col min="2575" max="2575" width="71.42578125" style="70" customWidth="1"/>
    <col min="2576" max="2577" width="8.85546875" style="70" customWidth="1"/>
    <col min="2578" max="2578" width="30.7109375" style="70" customWidth="1"/>
    <col min="2579" max="2579" width="12.7109375" style="70" customWidth="1"/>
    <col min="2580" max="2580" width="11.85546875" style="70" customWidth="1"/>
    <col min="2581" max="2581" width="11" style="70" bestFit="1" customWidth="1"/>
    <col min="2582" max="2582" width="12.7109375" style="70" bestFit="1" customWidth="1"/>
    <col min="2583" max="2584" width="5.7109375" style="70" customWidth="1"/>
    <col min="2585" max="2586" width="10.7109375" style="70" customWidth="1"/>
    <col min="2587" max="2587" width="6.140625" style="70" customWidth="1"/>
    <col min="2588" max="2588" width="8.140625" style="70" customWidth="1"/>
    <col min="2589" max="2591" width="4.28515625" style="70" customWidth="1"/>
    <col min="2592" max="2592" width="6.28515625" style="70" customWidth="1"/>
    <col min="2593" max="2819" width="10.85546875" style="70"/>
    <col min="2820" max="2820" width="4.140625" style="70" customWidth="1"/>
    <col min="2821" max="2821" width="8" style="70" customWidth="1"/>
    <col min="2822" max="2822" width="10.7109375" style="70" customWidth="1"/>
    <col min="2823" max="2823" width="8.140625" style="70" customWidth="1"/>
    <col min="2824" max="2829" width="8.42578125" style="70" customWidth="1"/>
    <col min="2830" max="2830" width="9.42578125" style="70" customWidth="1"/>
    <col min="2831" max="2831" width="71.42578125" style="70" customWidth="1"/>
    <col min="2832" max="2833" width="8.85546875" style="70" customWidth="1"/>
    <col min="2834" max="2834" width="30.7109375" style="70" customWidth="1"/>
    <col min="2835" max="2835" width="12.7109375" style="70" customWidth="1"/>
    <col min="2836" max="2836" width="11.85546875" style="70" customWidth="1"/>
    <col min="2837" max="2837" width="11" style="70" bestFit="1" customWidth="1"/>
    <col min="2838" max="2838" width="12.7109375" style="70" bestFit="1" customWidth="1"/>
    <col min="2839" max="2840" width="5.7109375" style="70" customWidth="1"/>
    <col min="2841" max="2842" width="10.7109375" style="70" customWidth="1"/>
    <col min="2843" max="2843" width="6.140625" style="70" customWidth="1"/>
    <col min="2844" max="2844" width="8.140625" style="70" customWidth="1"/>
    <col min="2845" max="2847" width="4.28515625" style="70" customWidth="1"/>
    <col min="2848" max="2848" width="6.28515625" style="70" customWidth="1"/>
    <col min="2849" max="3075" width="10.85546875" style="70"/>
    <col min="3076" max="3076" width="4.140625" style="70" customWidth="1"/>
    <col min="3077" max="3077" width="8" style="70" customWidth="1"/>
    <col min="3078" max="3078" width="10.7109375" style="70" customWidth="1"/>
    <col min="3079" max="3079" width="8.140625" style="70" customWidth="1"/>
    <col min="3080" max="3085" width="8.42578125" style="70" customWidth="1"/>
    <col min="3086" max="3086" width="9.42578125" style="70" customWidth="1"/>
    <col min="3087" max="3087" width="71.42578125" style="70" customWidth="1"/>
    <col min="3088" max="3089" width="8.85546875" style="70" customWidth="1"/>
    <col min="3090" max="3090" width="30.7109375" style="70" customWidth="1"/>
    <col min="3091" max="3091" width="12.7109375" style="70" customWidth="1"/>
    <col min="3092" max="3092" width="11.85546875" style="70" customWidth="1"/>
    <col min="3093" max="3093" width="11" style="70" bestFit="1" customWidth="1"/>
    <col min="3094" max="3094" width="12.7109375" style="70" bestFit="1" customWidth="1"/>
    <col min="3095" max="3096" width="5.7109375" style="70" customWidth="1"/>
    <col min="3097" max="3098" width="10.7109375" style="70" customWidth="1"/>
    <col min="3099" max="3099" width="6.140625" style="70" customWidth="1"/>
    <col min="3100" max="3100" width="8.140625" style="70" customWidth="1"/>
    <col min="3101" max="3103" width="4.28515625" style="70" customWidth="1"/>
    <col min="3104" max="3104" width="6.28515625" style="70" customWidth="1"/>
    <col min="3105" max="3331" width="10.85546875" style="70"/>
    <col min="3332" max="3332" width="4.140625" style="70" customWidth="1"/>
    <col min="3333" max="3333" width="8" style="70" customWidth="1"/>
    <col min="3334" max="3334" width="10.7109375" style="70" customWidth="1"/>
    <col min="3335" max="3335" width="8.140625" style="70" customWidth="1"/>
    <col min="3336" max="3341" width="8.42578125" style="70" customWidth="1"/>
    <col min="3342" max="3342" width="9.42578125" style="70" customWidth="1"/>
    <col min="3343" max="3343" width="71.42578125" style="70" customWidth="1"/>
    <col min="3344" max="3345" width="8.85546875" style="70" customWidth="1"/>
    <col min="3346" max="3346" width="30.7109375" style="70" customWidth="1"/>
    <col min="3347" max="3347" width="12.7109375" style="70" customWidth="1"/>
    <col min="3348" max="3348" width="11.85546875" style="70" customWidth="1"/>
    <col min="3349" max="3349" width="11" style="70" bestFit="1" customWidth="1"/>
    <col min="3350" max="3350" width="12.7109375" style="70" bestFit="1" customWidth="1"/>
    <col min="3351" max="3352" width="5.7109375" style="70" customWidth="1"/>
    <col min="3353" max="3354" width="10.7109375" style="70" customWidth="1"/>
    <col min="3355" max="3355" width="6.140625" style="70" customWidth="1"/>
    <col min="3356" max="3356" width="8.140625" style="70" customWidth="1"/>
    <col min="3357" max="3359" width="4.28515625" style="70" customWidth="1"/>
    <col min="3360" max="3360" width="6.28515625" style="70" customWidth="1"/>
    <col min="3361" max="3587" width="10.85546875" style="70"/>
    <col min="3588" max="3588" width="4.140625" style="70" customWidth="1"/>
    <col min="3589" max="3589" width="8" style="70" customWidth="1"/>
    <col min="3590" max="3590" width="10.7109375" style="70" customWidth="1"/>
    <col min="3591" max="3591" width="8.140625" style="70" customWidth="1"/>
    <col min="3592" max="3597" width="8.42578125" style="70" customWidth="1"/>
    <col min="3598" max="3598" width="9.42578125" style="70" customWidth="1"/>
    <col min="3599" max="3599" width="71.42578125" style="70" customWidth="1"/>
    <col min="3600" max="3601" width="8.85546875" style="70" customWidth="1"/>
    <col min="3602" max="3602" width="30.7109375" style="70" customWidth="1"/>
    <col min="3603" max="3603" width="12.7109375" style="70" customWidth="1"/>
    <col min="3604" max="3604" width="11.85546875" style="70" customWidth="1"/>
    <col min="3605" max="3605" width="11" style="70" bestFit="1" customWidth="1"/>
    <col min="3606" max="3606" width="12.7109375" style="70" bestFit="1" customWidth="1"/>
    <col min="3607" max="3608" width="5.7109375" style="70" customWidth="1"/>
    <col min="3609" max="3610" width="10.7109375" style="70" customWidth="1"/>
    <col min="3611" max="3611" width="6.140625" style="70" customWidth="1"/>
    <col min="3612" max="3612" width="8.140625" style="70" customWidth="1"/>
    <col min="3613" max="3615" width="4.28515625" style="70" customWidth="1"/>
    <col min="3616" max="3616" width="6.28515625" style="70" customWidth="1"/>
    <col min="3617" max="3843" width="10.85546875" style="70"/>
    <col min="3844" max="3844" width="4.140625" style="70" customWidth="1"/>
    <col min="3845" max="3845" width="8" style="70" customWidth="1"/>
    <col min="3846" max="3846" width="10.7109375" style="70" customWidth="1"/>
    <col min="3847" max="3847" width="8.140625" style="70" customWidth="1"/>
    <col min="3848" max="3853" width="8.42578125" style="70" customWidth="1"/>
    <col min="3854" max="3854" width="9.42578125" style="70" customWidth="1"/>
    <col min="3855" max="3855" width="71.42578125" style="70" customWidth="1"/>
    <col min="3856" max="3857" width="8.85546875" style="70" customWidth="1"/>
    <col min="3858" max="3858" width="30.7109375" style="70" customWidth="1"/>
    <col min="3859" max="3859" width="12.7109375" style="70" customWidth="1"/>
    <col min="3860" max="3860" width="11.85546875" style="70" customWidth="1"/>
    <col min="3861" max="3861" width="11" style="70" bestFit="1" customWidth="1"/>
    <col min="3862" max="3862" width="12.7109375" style="70" bestFit="1" customWidth="1"/>
    <col min="3863" max="3864" width="5.7109375" style="70" customWidth="1"/>
    <col min="3865" max="3866" width="10.7109375" style="70" customWidth="1"/>
    <col min="3867" max="3867" width="6.140625" style="70" customWidth="1"/>
    <col min="3868" max="3868" width="8.140625" style="70" customWidth="1"/>
    <col min="3869" max="3871" width="4.28515625" style="70" customWidth="1"/>
    <col min="3872" max="3872" width="6.28515625" style="70" customWidth="1"/>
    <col min="3873" max="4099" width="10.85546875" style="70"/>
    <col min="4100" max="4100" width="4.140625" style="70" customWidth="1"/>
    <col min="4101" max="4101" width="8" style="70" customWidth="1"/>
    <col min="4102" max="4102" width="10.7109375" style="70" customWidth="1"/>
    <col min="4103" max="4103" width="8.140625" style="70" customWidth="1"/>
    <col min="4104" max="4109" width="8.42578125" style="70" customWidth="1"/>
    <col min="4110" max="4110" width="9.42578125" style="70" customWidth="1"/>
    <col min="4111" max="4111" width="71.42578125" style="70" customWidth="1"/>
    <col min="4112" max="4113" width="8.85546875" style="70" customWidth="1"/>
    <col min="4114" max="4114" width="30.7109375" style="70" customWidth="1"/>
    <col min="4115" max="4115" width="12.7109375" style="70" customWidth="1"/>
    <col min="4116" max="4116" width="11.85546875" style="70" customWidth="1"/>
    <col min="4117" max="4117" width="11" style="70" bestFit="1" customWidth="1"/>
    <col min="4118" max="4118" width="12.7109375" style="70" bestFit="1" customWidth="1"/>
    <col min="4119" max="4120" width="5.7109375" style="70" customWidth="1"/>
    <col min="4121" max="4122" width="10.7109375" style="70" customWidth="1"/>
    <col min="4123" max="4123" width="6.140625" style="70" customWidth="1"/>
    <col min="4124" max="4124" width="8.140625" style="70" customWidth="1"/>
    <col min="4125" max="4127" width="4.28515625" style="70" customWidth="1"/>
    <col min="4128" max="4128" width="6.28515625" style="70" customWidth="1"/>
    <col min="4129" max="4355" width="10.85546875" style="70"/>
    <col min="4356" max="4356" width="4.140625" style="70" customWidth="1"/>
    <col min="4357" max="4357" width="8" style="70" customWidth="1"/>
    <col min="4358" max="4358" width="10.7109375" style="70" customWidth="1"/>
    <col min="4359" max="4359" width="8.140625" style="70" customWidth="1"/>
    <col min="4360" max="4365" width="8.42578125" style="70" customWidth="1"/>
    <col min="4366" max="4366" width="9.42578125" style="70" customWidth="1"/>
    <col min="4367" max="4367" width="71.42578125" style="70" customWidth="1"/>
    <col min="4368" max="4369" width="8.85546875" style="70" customWidth="1"/>
    <col min="4370" max="4370" width="30.7109375" style="70" customWidth="1"/>
    <col min="4371" max="4371" width="12.7109375" style="70" customWidth="1"/>
    <col min="4372" max="4372" width="11.85546875" style="70" customWidth="1"/>
    <col min="4373" max="4373" width="11" style="70" bestFit="1" customWidth="1"/>
    <col min="4374" max="4374" width="12.7109375" style="70" bestFit="1" customWidth="1"/>
    <col min="4375" max="4376" width="5.7109375" style="70" customWidth="1"/>
    <col min="4377" max="4378" width="10.7109375" style="70" customWidth="1"/>
    <col min="4379" max="4379" width="6.140625" style="70" customWidth="1"/>
    <col min="4380" max="4380" width="8.140625" style="70" customWidth="1"/>
    <col min="4381" max="4383" width="4.28515625" style="70" customWidth="1"/>
    <col min="4384" max="4384" width="6.28515625" style="70" customWidth="1"/>
    <col min="4385" max="4611" width="10.85546875" style="70"/>
    <col min="4612" max="4612" width="4.140625" style="70" customWidth="1"/>
    <col min="4613" max="4613" width="8" style="70" customWidth="1"/>
    <col min="4614" max="4614" width="10.7109375" style="70" customWidth="1"/>
    <col min="4615" max="4615" width="8.140625" style="70" customWidth="1"/>
    <col min="4616" max="4621" width="8.42578125" style="70" customWidth="1"/>
    <col min="4622" max="4622" width="9.42578125" style="70" customWidth="1"/>
    <col min="4623" max="4623" width="71.42578125" style="70" customWidth="1"/>
    <col min="4624" max="4625" width="8.85546875" style="70" customWidth="1"/>
    <col min="4626" max="4626" width="30.7109375" style="70" customWidth="1"/>
    <col min="4627" max="4627" width="12.7109375" style="70" customWidth="1"/>
    <col min="4628" max="4628" width="11.85546875" style="70" customWidth="1"/>
    <col min="4629" max="4629" width="11" style="70" bestFit="1" customWidth="1"/>
    <col min="4630" max="4630" width="12.7109375" style="70" bestFit="1" customWidth="1"/>
    <col min="4631" max="4632" width="5.7109375" style="70" customWidth="1"/>
    <col min="4633" max="4634" width="10.7109375" style="70" customWidth="1"/>
    <col min="4635" max="4635" width="6.140625" style="70" customWidth="1"/>
    <col min="4636" max="4636" width="8.140625" style="70" customWidth="1"/>
    <col min="4637" max="4639" width="4.28515625" style="70" customWidth="1"/>
    <col min="4640" max="4640" width="6.28515625" style="70" customWidth="1"/>
    <col min="4641" max="4867" width="10.85546875" style="70"/>
    <col min="4868" max="4868" width="4.140625" style="70" customWidth="1"/>
    <col min="4869" max="4869" width="8" style="70" customWidth="1"/>
    <col min="4870" max="4870" width="10.7109375" style="70" customWidth="1"/>
    <col min="4871" max="4871" width="8.140625" style="70" customWidth="1"/>
    <col min="4872" max="4877" width="8.42578125" style="70" customWidth="1"/>
    <col min="4878" max="4878" width="9.42578125" style="70" customWidth="1"/>
    <col min="4879" max="4879" width="71.42578125" style="70" customWidth="1"/>
    <col min="4880" max="4881" width="8.85546875" style="70" customWidth="1"/>
    <col min="4882" max="4882" width="30.7109375" style="70" customWidth="1"/>
    <col min="4883" max="4883" width="12.7109375" style="70" customWidth="1"/>
    <col min="4884" max="4884" width="11.85546875" style="70" customWidth="1"/>
    <col min="4885" max="4885" width="11" style="70" bestFit="1" customWidth="1"/>
    <col min="4886" max="4886" width="12.7109375" style="70" bestFit="1" customWidth="1"/>
    <col min="4887" max="4888" width="5.7109375" style="70" customWidth="1"/>
    <col min="4889" max="4890" width="10.7109375" style="70" customWidth="1"/>
    <col min="4891" max="4891" width="6.140625" style="70" customWidth="1"/>
    <col min="4892" max="4892" width="8.140625" style="70" customWidth="1"/>
    <col min="4893" max="4895" width="4.28515625" style="70" customWidth="1"/>
    <col min="4896" max="4896" width="6.28515625" style="70" customWidth="1"/>
    <col min="4897" max="5123" width="10.85546875" style="70"/>
    <col min="5124" max="5124" width="4.140625" style="70" customWidth="1"/>
    <col min="5125" max="5125" width="8" style="70" customWidth="1"/>
    <col min="5126" max="5126" width="10.7109375" style="70" customWidth="1"/>
    <col min="5127" max="5127" width="8.140625" style="70" customWidth="1"/>
    <col min="5128" max="5133" width="8.42578125" style="70" customWidth="1"/>
    <col min="5134" max="5134" width="9.42578125" style="70" customWidth="1"/>
    <col min="5135" max="5135" width="71.42578125" style="70" customWidth="1"/>
    <col min="5136" max="5137" width="8.85546875" style="70" customWidth="1"/>
    <col min="5138" max="5138" width="30.7109375" style="70" customWidth="1"/>
    <col min="5139" max="5139" width="12.7109375" style="70" customWidth="1"/>
    <col min="5140" max="5140" width="11.85546875" style="70" customWidth="1"/>
    <col min="5141" max="5141" width="11" style="70" bestFit="1" customWidth="1"/>
    <col min="5142" max="5142" width="12.7109375" style="70" bestFit="1" customWidth="1"/>
    <col min="5143" max="5144" width="5.7109375" style="70" customWidth="1"/>
    <col min="5145" max="5146" width="10.7109375" style="70" customWidth="1"/>
    <col min="5147" max="5147" width="6.140625" style="70" customWidth="1"/>
    <col min="5148" max="5148" width="8.140625" style="70" customWidth="1"/>
    <col min="5149" max="5151" width="4.28515625" style="70" customWidth="1"/>
    <col min="5152" max="5152" width="6.28515625" style="70" customWidth="1"/>
    <col min="5153" max="5379" width="10.85546875" style="70"/>
    <col min="5380" max="5380" width="4.140625" style="70" customWidth="1"/>
    <col min="5381" max="5381" width="8" style="70" customWidth="1"/>
    <col min="5382" max="5382" width="10.7109375" style="70" customWidth="1"/>
    <col min="5383" max="5383" width="8.140625" style="70" customWidth="1"/>
    <col min="5384" max="5389" width="8.42578125" style="70" customWidth="1"/>
    <col min="5390" max="5390" width="9.42578125" style="70" customWidth="1"/>
    <col min="5391" max="5391" width="71.42578125" style="70" customWidth="1"/>
    <col min="5392" max="5393" width="8.85546875" style="70" customWidth="1"/>
    <col min="5394" max="5394" width="30.7109375" style="70" customWidth="1"/>
    <col min="5395" max="5395" width="12.7109375" style="70" customWidth="1"/>
    <col min="5396" max="5396" width="11.85546875" style="70" customWidth="1"/>
    <col min="5397" max="5397" width="11" style="70" bestFit="1" customWidth="1"/>
    <col min="5398" max="5398" width="12.7109375" style="70" bestFit="1" customWidth="1"/>
    <col min="5399" max="5400" width="5.7109375" style="70" customWidth="1"/>
    <col min="5401" max="5402" width="10.7109375" style="70" customWidth="1"/>
    <col min="5403" max="5403" width="6.140625" style="70" customWidth="1"/>
    <col min="5404" max="5404" width="8.140625" style="70" customWidth="1"/>
    <col min="5405" max="5407" width="4.28515625" style="70" customWidth="1"/>
    <col min="5408" max="5408" width="6.28515625" style="70" customWidth="1"/>
    <col min="5409" max="5635" width="10.85546875" style="70"/>
    <col min="5636" max="5636" width="4.140625" style="70" customWidth="1"/>
    <col min="5637" max="5637" width="8" style="70" customWidth="1"/>
    <col min="5638" max="5638" width="10.7109375" style="70" customWidth="1"/>
    <col min="5639" max="5639" width="8.140625" style="70" customWidth="1"/>
    <col min="5640" max="5645" width="8.42578125" style="70" customWidth="1"/>
    <col min="5646" max="5646" width="9.42578125" style="70" customWidth="1"/>
    <col min="5647" max="5647" width="71.42578125" style="70" customWidth="1"/>
    <col min="5648" max="5649" width="8.85546875" style="70" customWidth="1"/>
    <col min="5650" max="5650" width="30.7109375" style="70" customWidth="1"/>
    <col min="5651" max="5651" width="12.7109375" style="70" customWidth="1"/>
    <col min="5652" max="5652" width="11.85546875" style="70" customWidth="1"/>
    <col min="5653" max="5653" width="11" style="70" bestFit="1" customWidth="1"/>
    <col min="5654" max="5654" width="12.7109375" style="70" bestFit="1" customWidth="1"/>
    <col min="5655" max="5656" width="5.7109375" style="70" customWidth="1"/>
    <col min="5657" max="5658" width="10.7109375" style="70" customWidth="1"/>
    <col min="5659" max="5659" width="6.140625" style="70" customWidth="1"/>
    <col min="5660" max="5660" width="8.140625" style="70" customWidth="1"/>
    <col min="5661" max="5663" width="4.28515625" style="70" customWidth="1"/>
    <col min="5664" max="5664" width="6.28515625" style="70" customWidth="1"/>
    <col min="5665" max="5891" width="10.85546875" style="70"/>
    <col min="5892" max="5892" width="4.140625" style="70" customWidth="1"/>
    <col min="5893" max="5893" width="8" style="70" customWidth="1"/>
    <col min="5894" max="5894" width="10.7109375" style="70" customWidth="1"/>
    <col min="5895" max="5895" width="8.140625" style="70" customWidth="1"/>
    <col min="5896" max="5901" width="8.42578125" style="70" customWidth="1"/>
    <col min="5902" max="5902" width="9.42578125" style="70" customWidth="1"/>
    <col min="5903" max="5903" width="71.42578125" style="70" customWidth="1"/>
    <col min="5904" max="5905" width="8.85546875" style="70" customWidth="1"/>
    <col min="5906" max="5906" width="30.7109375" style="70" customWidth="1"/>
    <col min="5907" max="5907" width="12.7109375" style="70" customWidth="1"/>
    <col min="5908" max="5908" width="11.85546875" style="70" customWidth="1"/>
    <col min="5909" max="5909" width="11" style="70" bestFit="1" customWidth="1"/>
    <col min="5910" max="5910" width="12.7109375" style="70" bestFit="1" customWidth="1"/>
    <col min="5911" max="5912" width="5.7109375" style="70" customWidth="1"/>
    <col min="5913" max="5914" width="10.7109375" style="70" customWidth="1"/>
    <col min="5915" max="5915" width="6.140625" style="70" customWidth="1"/>
    <col min="5916" max="5916" width="8.140625" style="70" customWidth="1"/>
    <col min="5917" max="5919" width="4.28515625" style="70" customWidth="1"/>
    <col min="5920" max="5920" width="6.28515625" style="70" customWidth="1"/>
    <col min="5921" max="6147" width="10.85546875" style="70"/>
    <col min="6148" max="6148" width="4.140625" style="70" customWidth="1"/>
    <col min="6149" max="6149" width="8" style="70" customWidth="1"/>
    <col min="6150" max="6150" width="10.7109375" style="70" customWidth="1"/>
    <col min="6151" max="6151" width="8.140625" style="70" customWidth="1"/>
    <col min="6152" max="6157" width="8.42578125" style="70" customWidth="1"/>
    <col min="6158" max="6158" width="9.42578125" style="70" customWidth="1"/>
    <col min="6159" max="6159" width="71.42578125" style="70" customWidth="1"/>
    <col min="6160" max="6161" width="8.85546875" style="70" customWidth="1"/>
    <col min="6162" max="6162" width="30.7109375" style="70" customWidth="1"/>
    <col min="6163" max="6163" width="12.7109375" style="70" customWidth="1"/>
    <col min="6164" max="6164" width="11.85546875" style="70" customWidth="1"/>
    <col min="6165" max="6165" width="11" style="70" bestFit="1" customWidth="1"/>
    <col min="6166" max="6166" width="12.7109375" style="70" bestFit="1" customWidth="1"/>
    <col min="6167" max="6168" width="5.7109375" style="70" customWidth="1"/>
    <col min="6169" max="6170" width="10.7109375" style="70" customWidth="1"/>
    <col min="6171" max="6171" width="6.140625" style="70" customWidth="1"/>
    <col min="6172" max="6172" width="8.140625" style="70" customWidth="1"/>
    <col min="6173" max="6175" width="4.28515625" style="70" customWidth="1"/>
    <col min="6176" max="6176" width="6.28515625" style="70" customWidth="1"/>
    <col min="6177" max="6403" width="10.85546875" style="70"/>
    <col min="6404" max="6404" width="4.140625" style="70" customWidth="1"/>
    <col min="6405" max="6405" width="8" style="70" customWidth="1"/>
    <col min="6406" max="6406" width="10.7109375" style="70" customWidth="1"/>
    <col min="6407" max="6407" width="8.140625" style="70" customWidth="1"/>
    <col min="6408" max="6413" width="8.42578125" style="70" customWidth="1"/>
    <col min="6414" max="6414" width="9.42578125" style="70" customWidth="1"/>
    <col min="6415" max="6415" width="71.42578125" style="70" customWidth="1"/>
    <col min="6416" max="6417" width="8.85546875" style="70" customWidth="1"/>
    <col min="6418" max="6418" width="30.7109375" style="70" customWidth="1"/>
    <col min="6419" max="6419" width="12.7109375" style="70" customWidth="1"/>
    <col min="6420" max="6420" width="11.85546875" style="70" customWidth="1"/>
    <col min="6421" max="6421" width="11" style="70" bestFit="1" customWidth="1"/>
    <col min="6422" max="6422" width="12.7109375" style="70" bestFit="1" customWidth="1"/>
    <col min="6423" max="6424" width="5.7109375" style="70" customWidth="1"/>
    <col min="6425" max="6426" width="10.7109375" style="70" customWidth="1"/>
    <col min="6427" max="6427" width="6.140625" style="70" customWidth="1"/>
    <col min="6428" max="6428" width="8.140625" style="70" customWidth="1"/>
    <col min="6429" max="6431" width="4.28515625" style="70" customWidth="1"/>
    <col min="6432" max="6432" width="6.28515625" style="70" customWidth="1"/>
    <col min="6433" max="6659" width="10.85546875" style="70"/>
    <col min="6660" max="6660" width="4.140625" style="70" customWidth="1"/>
    <col min="6661" max="6661" width="8" style="70" customWidth="1"/>
    <col min="6662" max="6662" width="10.7109375" style="70" customWidth="1"/>
    <col min="6663" max="6663" width="8.140625" style="70" customWidth="1"/>
    <col min="6664" max="6669" width="8.42578125" style="70" customWidth="1"/>
    <col min="6670" max="6670" width="9.42578125" style="70" customWidth="1"/>
    <col min="6671" max="6671" width="71.42578125" style="70" customWidth="1"/>
    <col min="6672" max="6673" width="8.85546875" style="70" customWidth="1"/>
    <col min="6674" max="6674" width="30.7109375" style="70" customWidth="1"/>
    <col min="6675" max="6675" width="12.7109375" style="70" customWidth="1"/>
    <col min="6676" max="6676" width="11.85546875" style="70" customWidth="1"/>
    <col min="6677" max="6677" width="11" style="70" bestFit="1" customWidth="1"/>
    <col min="6678" max="6678" width="12.7109375" style="70" bestFit="1" customWidth="1"/>
    <col min="6679" max="6680" width="5.7109375" style="70" customWidth="1"/>
    <col min="6681" max="6682" width="10.7109375" style="70" customWidth="1"/>
    <col min="6683" max="6683" width="6.140625" style="70" customWidth="1"/>
    <col min="6684" max="6684" width="8.140625" style="70" customWidth="1"/>
    <col min="6685" max="6687" width="4.28515625" style="70" customWidth="1"/>
    <col min="6688" max="6688" width="6.28515625" style="70" customWidth="1"/>
    <col min="6689" max="6915" width="10.85546875" style="70"/>
    <col min="6916" max="6916" width="4.140625" style="70" customWidth="1"/>
    <col min="6917" max="6917" width="8" style="70" customWidth="1"/>
    <col min="6918" max="6918" width="10.7109375" style="70" customWidth="1"/>
    <col min="6919" max="6919" width="8.140625" style="70" customWidth="1"/>
    <col min="6920" max="6925" width="8.42578125" style="70" customWidth="1"/>
    <col min="6926" max="6926" width="9.42578125" style="70" customWidth="1"/>
    <col min="6927" max="6927" width="71.42578125" style="70" customWidth="1"/>
    <col min="6928" max="6929" width="8.85546875" style="70" customWidth="1"/>
    <col min="6930" max="6930" width="30.7109375" style="70" customWidth="1"/>
    <col min="6931" max="6931" width="12.7109375" style="70" customWidth="1"/>
    <col min="6932" max="6932" width="11.85546875" style="70" customWidth="1"/>
    <col min="6933" max="6933" width="11" style="70" bestFit="1" customWidth="1"/>
    <col min="6934" max="6934" width="12.7109375" style="70" bestFit="1" customWidth="1"/>
    <col min="6935" max="6936" width="5.7109375" style="70" customWidth="1"/>
    <col min="6937" max="6938" width="10.7109375" style="70" customWidth="1"/>
    <col min="6939" max="6939" width="6.140625" style="70" customWidth="1"/>
    <col min="6940" max="6940" width="8.140625" style="70" customWidth="1"/>
    <col min="6941" max="6943" width="4.28515625" style="70" customWidth="1"/>
    <col min="6944" max="6944" width="6.28515625" style="70" customWidth="1"/>
    <col min="6945" max="7171" width="10.85546875" style="70"/>
    <col min="7172" max="7172" width="4.140625" style="70" customWidth="1"/>
    <col min="7173" max="7173" width="8" style="70" customWidth="1"/>
    <col min="7174" max="7174" width="10.7109375" style="70" customWidth="1"/>
    <col min="7175" max="7175" width="8.140625" style="70" customWidth="1"/>
    <col min="7176" max="7181" width="8.42578125" style="70" customWidth="1"/>
    <col min="7182" max="7182" width="9.42578125" style="70" customWidth="1"/>
    <col min="7183" max="7183" width="71.42578125" style="70" customWidth="1"/>
    <col min="7184" max="7185" width="8.85546875" style="70" customWidth="1"/>
    <col min="7186" max="7186" width="30.7109375" style="70" customWidth="1"/>
    <col min="7187" max="7187" width="12.7109375" style="70" customWidth="1"/>
    <col min="7188" max="7188" width="11.85546875" style="70" customWidth="1"/>
    <col min="7189" max="7189" width="11" style="70" bestFit="1" customWidth="1"/>
    <col min="7190" max="7190" width="12.7109375" style="70" bestFit="1" customWidth="1"/>
    <col min="7191" max="7192" width="5.7109375" style="70" customWidth="1"/>
    <col min="7193" max="7194" width="10.7109375" style="70" customWidth="1"/>
    <col min="7195" max="7195" width="6.140625" style="70" customWidth="1"/>
    <col min="7196" max="7196" width="8.140625" style="70" customWidth="1"/>
    <col min="7197" max="7199" width="4.28515625" style="70" customWidth="1"/>
    <col min="7200" max="7200" width="6.28515625" style="70" customWidth="1"/>
    <col min="7201" max="7427" width="10.85546875" style="70"/>
    <col min="7428" max="7428" width="4.140625" style="70" customWidth="1"/>
    <col min="7429" max="7429" width="8" style="70" customWidth="1"/>
    <col min="7430" max="7430" width="10.7109375" style="70" customWidth="1"/>
    <col min="7431" max="7431" width="8.140625" style="70" customWidth="1"/>
    <col min="7432" max="7437" width="8.42578125" style="70" customWidth="1"/>
    <col min="7438" max="7438" width="9.42578125" style="70" customWidth="1"/>
    <col min="7439" max="7439" width="71.42578125" style="70" customWidth="1"/>
    <col min="7440" max="7441" width="8.85546875" style="70" customWidth="1"/>
    <col min="7442" max="7442" width="30.7109375" style="70" customWidth="1"/>
    <col min="7443" max="7443" width="12.7109375" style="70" customWidth="1"/>
    <col min="7444" max="7444" width="11.85546875" style="70" customWidth="1"/>
    <col min="7445" max="7445" width="11" style="70" bestFit="1" customWidth="1"/>
    <col min="7446" max="7446" width="12.7109375" style="70" bestFit="1" customWidth="1"/>
    <col min="7447" max="7448" width="5.7109375" style="70" customWidth="1"/>
    <col min="7449" max="7450" width="10.7109375" style="70" customWidth="1"/>
    <col min="7451" max="7451" width="6.140625" style="70" customWidth="1"/>
    <col min="7452" max="7452" width="8.140625" style="70" customWidth="1"/>
    <col min="7453" max="7455" width="4.28515625" style="70" customWidth="1"/>
    <col min="7456" max="7456" width="6.28515625" style="70" customWidth="1"/>
    <col min="7457" max="7683" width="10.85546875" style="70"/>
    <col min="7684" max="7684" width="4.140625" style="70" customWidth="1"/>
    <col min="7685" max="7685" width="8" style="70" customWidth="1"/>
    <col min="7686" max="7686" width="10.7109375" style="70" customWidth="1"/>
    <col min="7687" max="7687" width="8.140625" style="70" customWidth="1"/>
    <col min="7688" max="7693" width="8.42578125" style="70" customWidth="1"/>
    <col min="7694" max="7694" width="9.42578125" style="70" customWidth="1"/>
    <col min="7695" max="7695" width="71.42578125" style="70" customWidth="1"/>
    <col min="7696" max="7697" width="8.85546875" style="70" customWidth="1"/>
    <col min="7698" max="7698" width="30.7109375" style="70" customWidth="1"/>
    <col min="7699" max="7699" width="12.7109375" style="70" customWidth="1"/>
    <col min="7700" max="7700" width="11.85546875" style="70" customWidth="1"/>
    <col min="7701" max="7701" width="11" style="70" bestFit="1" customWidth="1"/>
    <col min="7702" max="7702" width="12.7109375" style="70" bestFit="1" customWidth="1"/>
    <col min="7703" max="7704" width="5.7109375" style="70" customWidth="1"/>
    <col min="7705" max="7706" width="10.7109375" style="70" customWidth="1"/>
    <col min="7707" max="7707" width="6.140625" style="70" customWidth="1"/>
    <col min="7708" max="7708" width="8.140625" style="70" customWidth="1"/>
    <col min="7709" max="7711" width="4.28515625" style="70" customWidth="1"/>
    <col min="7712" max="7712" width="6.28515625" style="70" customWidth="1"/>
    <col min="7713" max="7939" width="10.85546875" style="70"/>
    <col min="7940" max="7940" width="4.140625" style="70" customWidth="1"/>
    <col min="7941" max="7941" width="8" style="70" customWidth="1"/>
    <col min="7942" max="7942" width="10.7109375" style="70" customWidth="1"/>
    <col min="7943" max="7943" width="8.140625" style="70" customWidth="1"/>
    <col min="7944" max="7949" width="8.42578125" style="70" customWidth="1"/>
    <col min="7950" max="7950" width="9.42578125" style="70" customWidth="1"/>
    <col min="7951" max="7951" width="71.42578125" style="70" customWidth="1"/>
    <col min="7952" max="7953" width="8.85546875" style="70" customWidth="1"/>
    <col min="7954" max="7954" width="30.7109375" style="70" customWidth="1"/>
    <col min="7955" max="7955" width="12.7109375" style="70" customWidth="1"/>
    <col min="7956" max="7956" width="11.85546875" style="70" customWidth="1"/>
    <col min="7957" max="7957" width="11" style="70" bestFit="1" customWidth="1"/>
    <col min="7958" max="7958" width="12.7109375" style="70" bestFit="1" customWidth="1"/>
    <col min="7959" max="7960" width="5.7109375" style="70" customWidth="1"/>
    <col min="7961" max="7962" width="10.7109375" style="70" customWidth="1"/>
    <col min="7963" max="7963" width="6.140625" style="70" customWidth="1"/>
    <col min="7964" max="7964" width="8.140625" style="70" customWidth="1"/>
    <col min="7965" max="7967" width="4.28515625" style="70" customWidth="1"/>
    <col min="7968" max="7968" width="6.28515625" style="70" customWidth="1"/>
    <col min="7969" max="8195" width="10.85546875" style="70"/>
    <col min="8196" max="8196" width="4.140625" style="70" customWidth="1"/>
    <col min="8197" max="8197" width="8" style="70" customWidth="1"/>
    <col min="8198" max="8198" width="10.7109375" style="70" customWidth="1"/>
    <col min="8199" max="8199" width="8.140625" style="70" customWidth="1"/>
    <col min="8200" max="8205" width="8.42578125" style="70" customWidth="1"/>
    <col min="8206" max="8206" width="9.42578125" style="70" customWidth="1"/>
    <col min="8207" max="8207" width="71.42578125" style="70" customWidth="1"/>
    <col min="8208" max="8209" width="8.85546875" style="70" customWidth="1"/>
    <col min="8210" max="8210" width="30.7109375" style="70" customWidth="1"/>
    <col min="8211" max="8211" width="12.7109375" style="70" customWidth="1"/>
    <col min="8212" max="8212" width="11.85546875" style="70" customWidth="1"/>
    <col min="8213" max="8213" width="11" style="70" bestFit="1" customWidth="1"/>
    <col min="8214" max="8214" width="12.7109375" style="70" bestFit="1" customWidth="1"/>
    <col min="8215" max="8216" width="5.7109375" style="70" customWidth="1"/>
    <col min="8217" max="8218" width="10.7109375" style="70" customWidth="1"/>
    <col min="8219" max="8219" width="6.140625" style="70" customWidth="1"/>
    <col min="8220" max="8220" width="8.140625" style="70" customWidth="1"/>
    <col min="8221" max="8223" width="4.28515625" style="70" customWidth="1"/>
    <col min="8224" max="8224" width="6.28515625" style="70" customWidth="1"/>
    <col min="8225" max="8451" width="10.85546875" style="70"/>
    <col min="8452" max="8452" width="4.140625" style="70" customWidth="1"/>
    <col min="8453" max="8453" width="8" style="70" customWidth="1"/>
    <col min="8454" max="8454" width="10.7109375" style="70" customWidth="1"/>
    <col min="8455" max="8455" width="8.140625" style="70" customWidth="1"/>
    <col min="8456" max="8461" width="8.42578125" style="70" customWidth="1"/>
    <col min="8462" max="8462" width="9.42578125" style="70" customWidth="1"/>
    <col min="8463" max="8463" width="71.42578125" style="70" customWidth="1"/>
    <col min="8464" max="8465" width="8.85546875" style="70" customWidth="1"/>
    <col min="8466" max="8466" width="30.7109375" style="70" customWidth="1"/>
    <col min="8467" max="8467" width="12.7109375" style="70" customWidth="1"/>
    <col min="8468" max="8468" width="11.85546875" style="70" customWidth="1"/>
    <col min="8469" max="8469" width="11" style="70" bestFit="1" customWidth="1"/>
    <col min="8470" max="8470" width="12.7109375" style="70" bestFit="1" customWidth="1"/>
    <col min="8471" max="8472" width="5.7109375" style="70" customWidth="1"/>
    <col min="8473" max="8474" width="10.7109375" style="70" customWidth="1"/>
    <col min="8475" max="8475" width="6.140625" style="70" customWidth="1"/>
    <col min="8476" max="8476" width="8.140625" style="70" customWidth="1"/>
    <col min="8477" max="8479" width="4.28515625" style="70" customWidth="1"/>
    <col min="8480" max="8480" width="6.28515625" style="70" customWidth="1"/>
    <col min="8481" max="8707" width="10.85546875" style="70"/>
    <col min="8708" max="8708" width="4.140625" style="70" customWidth="1"/>
    <col min="8709" max="8709" width="8" style="70" customWidth="1"/>
    <col min="8710" max="8710" width="10.7109375" style="70" customWidth="1"/>
    <col min="8711" max="8711" width="8.140625" style="70" customWidth="1"/>
    <col min="8712" max="8717" width="8.42578125" style="70" customWidth="1"/>
    <col min="8718" max="8718" width="9.42578125" style="70" customWidth="1"/>
    <col min="8719" max="8719" width="71.42578125" style="70" customWidth="1"/>
    <col min="8720" max="8721" width="8.85546875" style="70" customWidth="1"/>
    <col min="8722" max="8722" width="30.7109375" style="70" customWidth="1"/>
    <col min="8723" max="8723" width="12.7109375" style="70" customWidth="1"/>
    <col min="8724" max="8724" width="11.85546875" style="70" customWidth="1"/>
    <col min="8725" max="8725" width="11" style="70" bestFit="1" customWidth="1"/>
    <col min="8726" max="8726" width="12.7109375" style="70" bestFit="1" customWidth="1"/>
    <col min="8727" max="8728" width="5.7109375" style="70" customWidth="1"/>
    <col min="8729" max="8730" width="10.7109375" style="70" customWidth="1"/>
    <col min="8731" max="8731" width="6.140625" style="70" customWidth="1"/>
    <col min="8732" max="8732" width="8.140625" style="70" customWidth="1"/>
    <col min="8733" max="8735" width="4.28515625" style="70" customWidth="1"/>
    <col min="8736" max="8736" width="6.28515625" style="70" customWidth="1"/>
    <col min="8737" max="8963" width="10.85546875" style="70"/>
    <col min="8964" max="8964" width="4.140625" style="70" customWidth="1"/>
    <col min="8965" max="8965" width="8" style="70" customWidth="1"/>
    <col min="8966" max="8966" width="10.7109375" style="70" customWidth="1"/>
    <col min="8967" max="8967" width="8.140625" style="70" customWidth="1"/>
    <col min="8968" max="8973" width="8.42578125" style="70" customWidth="1"/>
    <col min="8974" max="8974" width="9.42578125" style="70" customWidth="1"/>
    <col min="8975" max="8975" width="71.42578125" style="70" customWidth="1"/>
    <col min="8976" max="8977" width="8.85546875" style="70" customWidth="1"/>
    <col min="8978" max="8978" width="30.7109375" style="70" customWidth="1"/>
    <col min="8979" max="8979" width="12.7109375" style="70" customWidth="1"/>
    <col min="8980" max="8980" width="11.85546875" style="70" customWidth="1"/>
    <col min="8981" max="8981" width="11" style="70" bestFit="1" customWidth="1"/>
    <col min="8982" max="8982" width="12.7109375" style="70" bestFit="1" customWidth="1"/>
    <col min="8983" max="8984" width="5.7109375" style="70" customWidth="1"/>
    <col min="8985" max="8986" width="10.7109375" style="70" customWidth="1"/>
    <col min="8987" max="8987" width="6.140625" style="70" customWidth="1"/>
    <col min="8988" max="8988" width="8.140625" style="70" customWidth="1"/>
    <col min="8989" max="8991" width="4.28515625" style="70" customWidth="1"/>
    <col min="8992" max="8992" width="6.28515625" style="70" customWidth="1"/>
    <col min="8993" max="9219" width="10.85546875" style="70"/>
    <col min="9220" max="9220" width="4.140625" style="70" customWidth="1"/>
    <col min="9221" max="9221" width="8" style="70" customWidth="1"/>
    <col min="9222" max="9222" width="10.7109375" style="70" customWidth="1"/>
    <col min="9223" max="9223" width="8.140625" style="70" customWidth="1"/>
    <col min="9224" max="9229" width="8.42578125" style="70" customWidth="1"/>
    <col min="9230" max="9230" width="9.42578125" style="70" customWidth="1"/>
    <col min="9231" max="9231" width="71.42578125" style="70" customWidth="1"/>
    <col min="9232" max="9233" width="8.85546875" style="70" customWidth="1"/>
    <col min="9234" max="9234" width="30.7109375" style="70" customWidth="1"/>
    <col min="9235" max="9235" width="12.7109375" style="70" customWidth="1"/>
    <col min="9236" max="9236" width="11.85546875" style="70" customWidth="1"/>
    <col min="9237" max="9237" width="11" style="70" bestFit="1" customWidth="1"/>
    <col min="9238" max="9238" width="12.7109375" style="70" bestFit="1" customWidth="1"/>
    <col min="9239" max="9240" width="5.7109375" style="70" customWidth="1"/>
    <col min="9241" max="9242" width="10.7109375" style="70" customWidth="1"/>
    <col min="9243" max="9243" width="6.140625" style="70" customWidth="1"/>
    <col min="9244" max="9244" width="8.140625" style="70" customWidth="1"/>
    <col min="9245" max="9247" width="4.28515625" style="70" customWidth="1"/>
    <col min="9248" max="9248" width="6.28515625" style="70" customWidth="1"/>
    <col min="9249" max="9475" width="10.85546875" style="70"/>
    <col min="9476" max="9476" width="4.140625" style="70" customWidth="1"/>
    <col min="9477" max="9477" width="8" style="70" customWidth="1"/>
    <col min="9478" max="9478" width="10.7109375" style="70" customWidth="1"/>
    <col min="9479" max="9479" width="8.140625" style="70" customWidth="1"/>
    <col min="9480" max="9485" width="8.42578125" style="70" customWidth="1"/>
    <col min="9486" max="9486" width="9.42578125" style="70" customWidth="1"/>
    <col min="9487" max="9487" width="71.42578125" style="70" customWidth="1"/>
    <col min="9488" max="9489" width="8.85546875" style="70" customWidth="1"/>
    <col min="9490" max="9490" width="30.7109375" style="70" customWidth="1"/>
    <col min="9491" max="9491" width="12.7109375" style="70" customWidth="1"/>
    <col min="9492" max="9492" width="11.85546875" style="70" customWidth="1"/>
    <col min="9493" max="9493" width="11" style="70" bestFit="1" customWidth="1"/>
    <col min="9494" max="9494" width="12.7109375" style="70" bestFit="1" customWidth="1"/>
    <col min="9495" max="9496" width="5.7109375" style="70" customWidth="1"/>
    <col min="9497" max="9498" width="10.7109375" style="70" customWidth="1"/>
    <col min="9499" max="9499" width="6.140625" style="70" customWidth="1"/>
    <col min="9500" max="9500" width="8.140625" style="70" customWidth="1"/>
    <col min="9501" max="9503" width="4.28515625" style="70" customWidth="1"/>
    <col min="9504" max="9504" width="6.28515625" style="70" customWidth="1"/>
    <col min="9505" max="9731" width="10.85546875" style="70"/>
    <col min="9732" max="9732" width="4.140625" style="70" customWidth="1"/>
    <col min="9733" max="9733" width="8" style="70" customWidth="1"/>
    <col min="9734" max="9734" width="10.7109375" style="70" customWidth="1"/>
    <col min="9735" max="9735" width="8.140625" style="70" customWidth="1"/>
    <col min="9736" max="9741" width="8.42578125" style="70" customWidth="1"/>
    <col min="9742" max="9742" width="9.42578125" style="70" customWidth="1"/>
    <col min="9743" max="9743" width="71.42578125" style="70" customWidth="1"/>
    <col min="9744" max="9745" width="8.85546875" style="70" customWidth="1"/>
    <col min="9746" max="9746" width="30.7109375" style="70" customWidth="1"/>
    <col min="9747" max="9747" width="12.7109375" style="70" customWidth="1"/>
    <col min="9748" max="9748" width="11.85546875" style="70" customWidth="1"/>
    <col min="9749" max="9749" width="11" style="70" bestFit="1" customWidth="1"/>
    <col min="9750" max="9750" width="12.7109375" style="70" bestFit="1" customWidth="1"/>
    <col min="9751" max="9752" width="5.7109375" style="70" customWidth="1"/>
    <col min="9753" max="9754" width="10.7109375" style="70" customWidth="1"/>
    <col min="9755" max="9755" width="6.140625" style="70" customWidth="1"/>
    <col min="9756" max="9756" width="8.140625" style="70" customWidth="1"/>
    <col min="9757" max="9759" width="4.28515625" style="70" customWidth="1"/>
    <col min="9760" max="9760" width="6.28515625" style="70" customWidth="1"/>
    <col min="9761" max="9987" width="10.85546875" style="70"/>
    <col min="9988" max="9988" width="4.140625" style="70" customWidth="1"/>
    <col min="9989" max="9989" width="8" style="70" customWidth="1"/>
    <col min="9990" max="9990" width="10.7109375" style="70" customWidth="1"/>
    <col min="9991" max="9991" width="8.140625" style="70" customWidth="1"/>
    <col min="9992" max="9997" width="8.42578125" style="70" customWidth="1"/>
    <col min="9998" max="9998" width="9.42578125" style="70" customWidth="1"/>
    <col min="9999" max="9999" width="71.42578125" style="70" customWidth="1"/>
    <col min="10000" max="10001" width="8.85546875" style="70" customWidth="1"/>
    <col min="10002" max="10002" width="30.7109375" style="70" customWidth="1"/>
    <col min="10003" max="10003" width="12.7109375" style="70" customWidth="1"/>
    <col min="10004" max="10004" width="11.85546875" style="70" customWidth="1"/>
    <col min="10005" max="10005" width="11" style="70" bestFit="1" customWidth="1"/>
    <col min="10006" max="10006" width="12.7109375" style="70" bestFit="1" customWidth="1"/>
    <col min="10007" max="10008" width="5.7109375" style="70" customWidth="1"/>
    <col min="10009" max="10010" width="10.7109375" style="70" customWidth="1"/>
    <col min="10011" max="10011" width="6.140625" style="70" customWidth="1"/>
    <col min="10012" max="10012" width="8.140625" style="70" customWidth="1"/>
    <col min="10013" max="10015" width="4.28515625" style="70" customWidth="1"/>
    <col min="10016" max="10016" width="6.28515625" style="70" customWidth="1"/>
    <col min="10017" max="10243" width="10.85546875" style="70"/>
    <col min="10244" max="10244" width="4.140625" style="70" customWidth="1"/>
    <col min="10245" max="10245" width="8" style="70" customWidth="1"/>
    <col min="10246" max="10246" width="10.7109375" style="70" customWidth="1"/>
    <col min="10247" max="10247" width="8.140625" style="70" customWidth="1"/>
    <col min="10248" max="10253" width="8.42578125" style="70" customWidth="1"/>
    <col min="10254" max="10254" width="9.42578125" style="70" customWidth="1"/>
    <col min="10255" max="10255" width="71.42578125" style="70" customWidth="1"/>
    <col min="10256" max="10257" width="8.85546875" style="70" customWidth="1"/>
    <col min="10258" max="10258" width="30.7109375" style="70" customWidth="1"/>
    <col min="10259" max="10259" width="12.7109375" style="70" customWidth="1"/>
    <col min="10260" max="10260" width="11.85546875" style="70" customWidth="1"/>
    <col min="10261" max="10261" width="11" style="70" bestFit="1" customWidth="1"/>
    <col min="10262" max="10262" width="12.7109375" style="70" bestFit="1" customWidth="1"/>
    <col min="10263" max="10264" width="5.7109375" style="70" customWidth="1"/>
    <col min="10265" max="10266" width="10.7109375" style="70" customWidth="1"/>
    <col min="10267" max="10267" width="6.140625" style="70" customWidth="1"/>
    <col min="10268" max="10268" width="8.140625" style="70" customWidth="1"/>
    <col min="10269" max="10271" width="4.28515625" style="70" customWidth="1"/>
    <col min="10272" max="10272" width="6.28515625" style="70" customWidth="1"/>
    <col min="10273" max="10499" width="10.85546875" style="70"/>
    <col min="10500" max="10500" width="4.140625" style="70" customWidth="1"/>
    <col min="10501" max="10501" width="8" style="70" customWidth="1"/>
    <col min="10502" max="10502" width="10.7109375" style="70" customWidth="1"/>
    <col min="10503" max="10503" width="8.140625" style="70" customWidth="1"/>
    <col min="10504" max="10509" width="8.42578125" style="70" customWidth="1"/>
    <col min="10510" max="10510" width="9.42578125" style="70" customWidth="1"/>
    <col min="10511" max="10511" width="71.42578125" style="70" customWidth="1"/>
    <col min="10512" max="10513" width="8.85546875" style="70" customWidth="1"/>
    <col min="10514" max="10514" width="30.7109375" style="70" customWidth="1"/>
    <col min="10515" max="10515" width="12.7109375" style="70" customWidth="1"/>
    <col min="10516" max="10516" width="11.85546875" style="70" customWidth="1"/>
    <col min="10517" max="10517" width="11" style="70" bestFit="1" customWidth="1"/>
    <col min="10518" max="10518" width="12.7109375" style="70" bestFit="1" customWidth="1"/>
    <col min="10519" max="10520" width="5.7109375" style="70" customWidth="1"/>
    <col min="10521" max="10522" width="10.7109375" style="70" customWidth="1"/>
    <col min="10523" max="10523" width="6.140625" style="70" customWidth="1"/>
    <col min="10524" max="10524" width="8.140625" style="70" customWidth="1"/>
    <col min="10525" max="10527" width="4.28515625" style="70" customWidth="1"/>
    <col min="10528" max="10528" width="6.28515625" style="70" customWidth="1"/>
    <col min="10529" max="10755" width="10.85546875" style="70"/>
    <col min="10756" max="10756" width="4.140625" style="70" customWidth="1"/>
    <col min="10757" max="10757" width="8" style="70" customWidth="1"/>
    <col min="10758" max="10758" width="10.7109375" style="70" customWidth="1"/>
    <col min="10759" max="10759" width="8.140625" style="70" customWidth="1"/>
    <col min="10760" max="10765" width="8.42578125" style="70" customWidth="1"/>
    <col min="10766" max="10766" width="9.42578125" style="70" customWidth="1"/>
    <col min="10767" max="10767" width="71.42578125" style="70" customWidth="1"/>
    <col min="10768" max="10769" width="8.85546875" style="70" customWidth="1"/>
    <col min="10770" max="10770" width="30.7109375" style="70" customWidth="1"/>
    <col min="10771" max="10771" width="12.7109375" style="70" customWidth="1"/>
    <col min="10772" max="10772" width="11.85546875" style="70" customWidth="1"/>
    <col min="10773" max="10773" width="11" style="70" bestFit="1" customWidth="1"/>
    <col min="10774" max="10774" width="12.7109375" style="70" bestFit="1" customWidth="1"/>
    <col min="10775" max="10776" width="5.7109375" style="70" customWidth="1"/>
    <col min="10777" max="10778" width="10.7109375" style="70" customWidth="1"/>
    <col min="10779" max="10779" width="6.140625" style="70" customWidth="1"/>
    <col min="10780" max="10780" width="8.140625" style="70" customWidth="1"/>
    <col min="10781" max="10783" width="4.28515625" style="70" customWidth="1"/>
    <col min="10784" max="10784" width="6.28515625" style="70" customWidth="1"/>
    <col min="10785" max="11011" width="10.85546875" style="70"/>
    <col min="11012" max="11012" width="4.140625" style="70" customWidth="1"/>
    <col min="11013" max="11013" width="8" style="70" customWidth="1"/>
    <col min="11014" max="11014" width="10.7109375" style="70" customWidth="1"/>
    <col min="11015" max="11015" width="8.140625" style="70" customWidth="1"/>
    <col min="11016" max="11021" width="8.42578125" style="70" customWidth="1"/>
    <col min="11022" max="11022" width="9.42578125" style="70" customWidth="1"/>
    <col min="11023" max="11023" width="71.42578125" style="70" customWidth="1"/>
    <col min="11024" max="11025" width="8.85546875" style="70" customWidth="1"/>
    <col min="11026" max="11026" width="30.7109375" style="70" customWidth="1"/>
    <col min="11027" max="11027" width="12.7109375" style="70" customWidth="1"/>
    <col min="11028" max="11028" width="11.85546875" style="70" customWidth="1"/>
    <col min="11029" max="11029" width="11" style="70" bestFit="1" customWidth="1"/>
    <col min="11030" max="11030" width="12.7109375" style="70" bestFit="1" customWidth="1"/>
    <col min="11031" max="11032" width="5.7109375" style="70" customWidth="1"/>
    <col min="11033" max="11034" width="10.7109375" style="70" customWidth="1"/>
    <col min="11035" max="11035" width="6.140625" style="70" customWidth="1"/>
    <col min="11036" max="11036" width="8.140625" style="70" customWidth="1"/>
    <col min="11037" max="11039" width="4.28515625" style="70" customWidth="1"/>
    <col min="11040" max="11040" width="6.28515625" style="70" customWidth="1"/>
    <col min="11041" max="11267" width="10.85546875" style="70"/>
    <col min="11268" max="11268" width="4.140625" style="70" customWidth="1"/>
    <col min="11269" max="11269" width="8" style="70" customWidth="1"/>
    <col min="11270" max="11270" width="10.7109375" style="70" customWidth="1"/>
    <col min="11271" max="11271" width="8.140625" style="70" customWidth="1"/>
    <col min="11272" max="11277" width="8.42578125" style="70" customWidth="1"/>
    <col min="11278" max="11278" width="9.42578125" style="70" customWidth="1"/>
    <col min="11279" max="11279" width="71.42578125" style="70" customWidth="1"/>
    <col min="11280" max="11281" width="8.85546875" style="70" customWidth="1"/>
    <col min="11282" max="11282" width="30.7109375" style="70" customWidth="1"/>
    <col min="11283" max="11283" width="12.7109375" style="70" customWidth="1"/>
    <col min="11284" max="11284" width="11.85546875" style="70" customWidth="1"/>
    <col min="11285" max="11285" width="11" style="70" bestFit="1" customWidth="1"/>
    <col min="11286" max="11286" width="12.7109375" style="70" bestFit="1" customWidth="1"/>
    <col min="11287" max="11288" width="5.7109375" style="70" customWidth="1"/>
    <col min="11289" max="11290" width="10.7109375" style="70" customWidth="1"/>
    <col min="11291" max="11291" width="6.140625" style="70" customWidth="1"/>
    <col min="11292" max="11292" width="8.140625" style="70" customWidth="1"/>
    <col min="11293" max="11295" width="4.28515625" style="70" customWidth="1"/>
    <col min="11296" max="11296" width="6.28515625" style="70" customWidth="1"/>
    <col min="11297" max="11523" width="10.85546875" style="70"/>
    <col min="11524" max="11524" width="4.140625" style="70" customWidth="1"/>
    <col min="11525" max="11525" width="8" style="70" customWidth="1"/>
    <col min="11526" max="11526" width="10.7109375" style="70" customWidth="1"/>
    <col min="11527" max="11527" width="8.140625" style="70" customWidth="1"/>
    <col min="11528" max="11533" width="8.42578125" style="70" customWidth="1"/>
    <col min="11534" max="11534" width="9.42578125" style="70" customWidth="1"/>
    <col min="11535" max="11535" width="71.42578125" style="70" customWidth="1"/>
    <col min="11536" max="11537" width="8.85546875" style="70" customWidth="1"/>
    <col min="11538" max="11538" width="30.7109375" style="70" customWidth="1"/>
    <col min="11539" max="11539" width="12.7109375" style="70" customWidth="1"/>
    <col min="11540" max="11540" width="11.85546875" style="70" customWidth="1"/>
    <col min="11541" max="11541" width="11" style="70" bestFit="1" customWidth="1"/>
    <col min="11542" max="11542" width="12.7109375" style="70" bestFit="1" customWidth="1"/>
    <col min="11543" max="11544" width="5.7109375" style="70" customWidth="1"/>
    <col min="11545" max="11546" width="10.7109375" style="70" customWidth="1"/>
    <col min="11547" max="11547" width="6.140625" style="70" customWidth="1"/>
    <col min="11548" max="11548" width="8.140625" style="70" customWidth="1"/>
    <col min="11549" max="11551" width="4.28515625" style="70" customWidth="1"/>
    <col min="11552" max="11552" width="6.28515625" style="70" customWidth="1"/>
    <col min="11553" max="11779" width="10.85546875" style="70"/>
    <col min="11780" max="11780" width="4.140625" style="70" customWidth="1"/>
    <col min="11781" max="11781" width="8" style="70" customWidth="1"/>
    <col min="11782" max="11782" width="10.7109375" style="70" customWidth="1"/>
    <col min="11783" max="11783" width="8.140625" style="70" customWidth="1"/>
    <col min="11784" max="11789" width="8.42578125" style="70" customWidth="1"/>
    <col min="11790" max="11790" width="9.42578125" style="70" customWidth="1"/>
    <col min="11791" max="11791" width="71.42578125" style="70" customWidth="1"/>
    <col min="11792" max="11793" width="8.85546875" style="70" customWidth="1"/>
    <col min="11794" max="11794" width="30.7109375" style="70" customWidth="1"/>
    <col min="11795" max="11795" width="12.7109375" style="70" customWidth="1"/>
    <col min="11796" max="11796" width="11.85546875" style="70" customWidth="1"/>
    <col min="11797" max="11797" width="11" style="70" bestFit="1" customWidth="1"/>
    <col min="11798" max="11798" width="12.7109375" style="70" bestFit="1" customWidth="1"/>
    <col min="11799" max="11800" width="5.7109375" style="70" customWidth="1"/>
    <col min="11801" max="11802" width="10.7109375" style="70" customWidth="1"/>
    <col min="11803" max="11803" width="6.140625" style="70" customWidth="1"/>
    <col min="11804" max="11804" width="8.140625" style="70" customWidth="1"/>
    <col min="11805" max="11807" width="4.28515625" style="70" customWidth="1"/>
    <col min="11808" max="11808" width="6.28515625" style="70" customWidth="1"/>
    <col min="11809" max="12035" width="10.85546875" style="70"/>
    <col min="12036" max="12036" width="4.140625" style="70" customWidth="1"/>
    <col min="12037" max="12037" width="8" style="70" customWidth="1"/>
    <col min="12038" max="12038" width="10.7109375" style="70" customWidth="1"/>
    <col min="12039" max="12039" width="8.140625" style="70" customWidth="1"/>
    <col min="12040" max="12045" width="8.42578125" style="70" customWidth="1"/>
    <col min="12046" max="12046" width="9.42578125" style="70" customWidth="1"/>
    <col min="12047" max="12047" width="71.42578125" style="70" customWidth="1"/>
    <col min="12048" max="12049" width="8.85546875" style="70" customWidth="1"/>
    <col min="12050" max="12050" width="30.7109375" style="70" customWidth="1"/>
    <col min="12051" max="12051" width="12.7109375" style="70" customWidth="1"/>
    <col min="12052" max="12052" width="11.85546875" style="70" customWidth="1"/>
    <col min="12053" max="12053" width="11" style="70" bestFit="1" customWidth="1"/>
    <col min="12054" max="12054" width="12.7109375" style="70" bestFit="1" customWidth="1"/>
    <col min="12055" max="12056" width="5.7109375" style="70" customWidth="1"/>
    <col min="12057" max="12058" width="10.7109375" style="70" customWidth="1"/>
    <col min="12059" max="12059" width="6.140625" style="70" customWidth="1"/>
    <col min="12060" max="12060" width="8.140625" style="70" customWidth="1"/>
    <col min="12061" max="12063" width="4.28515625" style="70" customWidth="1"/>
    <col min="12064" max="12064" width="6.28515625" style="70" customWidth="1"/>
    <col min="12065" max="12291" width="10.85546875" style="70"/>
    <col min="12292" max="12292" width="4.140625" style="70" customWidth="1"/>
    <col min="12293" max="12293" width="8" style="70" customWidth="1"/>
    <col min="12294" max="12294" width="10.7109375" style="70" customWidth="1"/>
    <col min="12295" max="12295" width="8.140625" style="70" customWidth="1"/>
    <col min="12296" max="12301" width="8.42578125" style="70" customWidth="1"/>
    <col min="12302" max="12302" width="9.42578125" style="70" customWidth="1"/>
    <col min="12303" max="12303" width="71.42578125" style="70" customWidth="1"/>
    <col min="12304" max="12305" width="8.85546875" style="70" customWidth="1"/>
    <col min="12306" max="12306" width="30.7109375" style="70" customWidth="1"/>
    <col min="12307" max="12307" width="12.7109375" style="70" customWidth="1"/>
    <col min="12308" max="12308" width="11.85546875" style="70" customWidth="1"/>
    <col min="12309" max="12309" width="11" style="70" bestFit="1" customWidth="1"/>
    <col min="12310" max="12310" width="12.7109375" style="70" bestFit="1" customWidth="1"/>
    <col min="12311" max="12312" width="5.7109375" style="70" customWidth="1"/>
    <col min="12313" max="12314" width="10.7109375" style="70" customWidth="1"/>
    <col min="12315" max="12315" width="6.140625" style="70" customWidth="1"/>
    <col min="12316" max="12316" width="8.140625" style="70" customWidth="1"/>
    <col min="12317" max="12319" width="4.28515625" style="70" customWidth="1"/>
    <col min="12320" max="12320" width="6.28515625" style="70" customWidth="1"/>
    <col min="12321" max="12547" width="10.85546875" style="70"/>
    <col min="12548" max="12548" width="4.140625" style="70" customWidth="1"/>
    <col min="12549" max="12549" width="8" style="70" customWidth="1"/>
    <col min="12550" max="12550" width="10.7109375" style="70" customWidth="1"/>
    <col min="12551" max="12551" width="8.140625" style="70" customWidth="1"/>
    <col min="12552" max="12557" width="8.42578125" style="70" customWidth="1"/>
    <col min="12558" max="12558" width="9.42578125" style="70" customWidth="1"/>
    <col min="12559" max="12559" width="71.42578125" style="70" customWidth="1"/>
    <col min="12560" max="12561" width="8.85546875" style="70" customWidth="1"/>
    <col min="12562" max="12562" width="30.7109375" style="70" customWidth="1"/>
    <col min="12563" max="12563" width="12.7109375" style="70" customWidth="1"/>
    <col min="12564" max="12564" width="11.85546875" style="70" customWidth="1"/>
    <col min="12565" max="12565" width="11" style="70" bestFit="1" customWidth="1"/>
    <col min="12566" max="12566" width="12.7109375" style="70" bestFit="1" customWidth="1"/>
    <col min="12567" max="12568" width="5.7109375" style="70" customWidth="1"/>
    <col min="12569" max="12570" width="10.7109375" style="70" customWidth="1"/>
    <col min="12571" max="12571" width="6.140625" style="70" customWidth="1"/>
    <col min="12572" max="12572" width="8.140625" style="70" customWidth="1"/>
    <col min="12573" max="12575" width="4.28515625" style="70" customWidth="1"/>
    <col min="12576" max="12576" width="6.28515625" style="70" customWidth="1"/>
    <col min="12577" max="12803" width="10.85546875" style="70"/>
    <col min="12804" max="12804" width="4.140625" style="70" customWidth="1"/>
    <col min="12805" max="12805" width="8" style="70" customWidth="1"/>
    <col min="12806" max="12806" width="10.7109375" style="70" customWidth="1"/>
    <col min="12807" max="12807" width="8.140625" style="70" customWidth="1"/>
    <col min="12808" max="12813" width="8.42578125" style="70" customWidth="1"/>
    <col min="12814" max="12814" width="9.42578125" style="70" customWidth="1"/>
    <col min="12815" max="12815" width="71.42578125" style="70" customWidth="1"/>
    <col min="12816" max="12817" width="8.85546875" style="70" customWidth="1"/>
    <col min="12818" max="12818" width="30.7109375" style="70" customWidth="1"/>
    <col min="12819" max="12819" width="12.7109375" style="70" customWidth="1"/>
    <col min="12820" max="12820" width="11.85546875" style="70" customWidth="1"/>
    <col min="12821" max="12821" width="11" style="70" bestFit="1" customWidth="1"/>
    <col min="12822" max="12822" width="12.7109375" style="70" bestFit="1" customWidth="1"/>
    <col min="12823" max="12824" width="5.7109375" style="70" customWidth="1"/>
    <col min="12825" max="12826" width="10.7109375" style="70" customWidth="1"/>
    <col min="12827" max="12827" width="6.140625" style="70" customWidth="1"/>
    <col min="12828" max="12828" width="8.140625" style="70" customWidth="1"/>
    <col min="12829" max="12831" width="4.28515625" style="70" customWidth="1"/>
    <col min="12832" max="12832" width="6.28515625" style="70" customWidth="1"/>
    <col min="12833" max="13059" width="10.85546875" style="70"/>
    <col min="13060" max="13060" width="4.140625" style="70" customWidth="1"/>
    <col min="13061" max="13061" width="8" style="70" customWidth="1"/>
    <col min="13062" max="13062" width="10.7109375" style="70" customWidth="1"/>
    <col min="13063" max="13063" width="8.140625" style="70" customWidth="1"/>
    <col min="13064" max="13069" width="8.42578125" style="70" customWidth="1"/>
    <col min="13070" max="13070" width="9.42578125" style="70" customWidth="1"/>
    <col min="13071" max="13071" width="71.42578125" style="70" customWidth="1"/>
    <col min="13072" max="13073" width="8.85546875" style="70" customWidth="1"/>
    <col min="13074" max="13074" width="30.7109375" style="70" customWidth="1"/>
    <col min="13075" max="13075" width="12.7109375" style="70" customWidth="1"/>
    <col min="13076" max="13076" width="11.85546875" style="70" customWidth="1"/>
    <col min="13077" max="13077" width="11" style="70" bestFit="1" customWidth="1"/>
    <col min="13078" max="13078" width="12.7109375" style="70" bestFit="1" customWidth="1"/>
    <col min="13079" max="13080" width="5.7109375" style="70" customWidth="1"/>
    <col min="13081" max="13082" width="10.7109375" style="70" customWidth="1"/>
    <col min="13083" max="13083" width="6.140625" style="70" customWidth="1"/>
    <col min="13084" max="13084" width="8.140625" style="70" customWidth="1"/>
    <col min="13085" max="13087" width="4.28515625" style="70" customWidth="1"/>
    <col min="13088" max="13088" width="6.28515625" style="70" customWidth="1"/>
    <col min="13089" max="13315" width="10.85546875" style="70"/>
    <col min="13316" max="13316" width="4.140625" style="70" customWidth="1"/>
    <col min="13317" max="13317" width="8" style="70" customWidth="1"/>
    <col min="13318" max="13318" width="10.7109375" style="70" customWidth="1"/>
    <col min="13319" max="13319" width="8.140625" style="70" customWidth="1"/>
    <col min="13320" max="13325" width="8.42578125" style="70" customWidth="1"/>
    <col min="13326" max="13326" width="9.42578125" style="70" customWidth="1"/>
    <col min="13327" max="13327" width="71.42578125" style="70" customWidth="1"/>
    <col min="13328" max="13329" width="8.85546875" style="70" customWidth="1"/>
    <col min="13330" max="13330" width="30.7109375" style="70" customWidth="1"/>
    <col min="13331" max="13331" width="12.7109375" style="70" customWidth="1"/>
    <col min="13332" max="13332" width="11.85546875" style="70" customWidth="1"/>
    <col min="13333" max="13333" width="11" style="70" bestFit="1" customWidth="1"/>
    <col min="13334" max="13334" width="12.7109375" style="70" bestFit="1" customWidth="1"/>
    <col min="13335" max="13336" width="5.7109375" style="70" customWidth="1"/>
    <col min="13337" max="13338" width="10.7109375" style="70" customWidth="1"/>
    <col min="13339" max="13339" width="6.140625" style="70" customWidth="1"/>
    <col min="13340" max="13340" width="8.140625" style="70" customWidth="1"/>
    <col min="13341" max="13343" width="4.28515625" style="70" customWidth="1"/>
    <col min="13344" max="13344" width="6.28515625" style="70" customWidth="1"/>
    <col min="13345" max="13571" width="10.85546875" style="70"/>
    <col min="13572" max="13572" width="4.140625" style="70" customWidth="1"/>
    <col min="13573" max="13573" width="8" style="70" customWidth="1"/>
    <col min="13574" max="13574" width="10.7109375" style="70" customWidth="1"/>
    <col min="13575" max="13575" width="8.140625" style="70" customWidth="1"/>
    <col min="13576" max="13581" width="8.42578125" style="70" customWidth="1"/>
    <col min="13582" max="13582" width="9.42578125" style="70" customWidth="1"/>
    <col min="13583" max="13583" width="71.42578125" style="70" customWidth="1"/>
    <col min="13584" max="13585" width="8.85546875" style="70" customWidth="1"/>
    <col min="13586" max="13586" width="30.7109375" style="70" customWidth="1"/>
    <col min="13587" max="13587" width="12.7109375" style="70" customWidth="1"/>
    <col min="13588" max="13588" width="11.85546875" style="70" customWidth="1"/>
    <col min="13589" max="13589" width="11" style="70" bestFit="1" customWidth="1"/>
    <col min="13590" max="13590" width="12.7109375" style="70" bestFit="1" customWidth="1"/>
    <col min="13591" max="13592" width="5.7109375" style="70" customWidth="1"/>
    <col min="13593" max="13594" width="10.7109375" style="70" customWidth="1"/>
    <col min="13595" max="13595" width="6.140625" style="70" customWidth="1"/>
    <col min="13596" max="13596" width="8.140625" style="70" customWidth="1"/>
    <col min="13597" max="13599" width="4.28515625" style="70" customWidth="1"/>
    <col min="13600" max="13600" width="6.28515625" style="70" customWidth="1"/>
    <col min="13601" max="13827" width="10.85546875" style="70"/>
    <col min="13828" max="13828" width="4.140625" style="70" customWidth="1"/>
    <col min="13829" max="13829" width="8" style="70" customWidth="1"/>
    <col min="13830" max="13830" width="10.7109375" style="70" customWidth="1"/>
    <col min="13831" max="13831" width="8.140625" style="70" customWidth="1"/>
    <col min="13832" max="13837" width="8.42578125" style="70" customWidth="1"/>
    <col min="13838" max="13838" width="9.42578125" style="70" customWidth="1"/>
    <col min="13839" max="13839" width="71.42578125" style="70" customWidth="1"/>
    <col min="13840" max="13841" width="8.85546875" style="70" customWidth="1"/>
    <col min="13842" max="13842" width="30.7109375" style="70" customWidth="1"/>
    <col min="13843" max="13843" width="12.7109375" style="70" customWidth="1"/>
    <col min="13844" max="13844" width="11.85546875" style="70" customWidth="1"/>
    <col min="13845" max="13845" width="11" style="70" bestFit="1" customWidth="1"/>
    <col min="13846" max="13846" width="12.7109375" style="70" bestFit="1" customWidth="1"/>
    <col min="13847" max="13848" width="5.7109375" style="70" customWidth="1"/>
    <col min="13849" max="13850" width="10.7109375" style="70" customWidth="1"/>
    <col min="13851" max="13851" width="6.140625" style="70" customWidth="1"/>
    <col min="13852" max="13852" width="8.140625" style="70" customWidth="1"/>
    <col min="13853" max="13855" width="4.28515625" style="70" customWidth="1"/>
    <col min="13856" max="13856" width="6.28515625" style="70" customWidth="1"/>
    <col min="13857" max="14083" width="10.85546875" style="70"/>
    <col min="14084" max="14084" width="4.140625" style="70" customWidth="1"/>
    <col min="14085" max="14085" width="8" style="70" customWidth="1"/>
    <col min="14086" max="14086" width="10.7109375" style="70" customWidth="1"/>
    <col min="14087" max="14087" width="8.140625" style="70" customWidth="1"/>
    <col min="14088" max="14093" width="8.42578125" style="70" customWidth="1"/>
    <col min="14094" max="14094" width="9.42578125" style="70" customWidth="1"/>
    <col min="14095" max="14095" width="71.42578125" style="70" customWidth="1"/>
    <col min="14096" max="14097" width="8.85546875" style="70" customWidth="1"/>
    <col min="14098" max="14098" width="30.7109375" style="70" customWidth="1"/>
    <col min="14099" max="14099" width="12.7109375" style="70" customWidth="1"/>
    <col min="14100" max="14100" width="11.85546875" style="70" customWidth="1"/>
    <col min="14101" max="14101" width="11" style="70" bestFit="1" customWidth="1"/>
    <col min="14102" max="14102" width="12.7109375" style="70" bestFit="1" customWidth="1"/>
    <col min="14103" max="14104" width="5.7109375" style="70" customWidth="1"/>
    <col min="14105" max="14106" width="10.7109375" style="70" customWidth="1"/>
    <col min="14107" max="14107" width="6.140625" style="70" customWidth="1"/>
    <col min="14108" max="14108" width="8.140625" style="70" customWidth="1"/>
    <col min="14109" max="14111" width="4.28515625" style="70" customWidth="1"/>
    <col min="14112" max="14112" width="6.28515625" style="70" customWidth="1"/>
    <col min="14113" max="14339" width="10.85546875" style="70"/>
    <col min="14340" max="14340" width="4.140625" style="70" customWidth="1"/>
    <col min="14341" max="14341" width="8" style="70" customWidth="1"/>
    <col min="14342" max="14342" width="10.7109375" style="70" customWidth="1"/>
    <col min="14343" max="14343" width="8.140625" style="70" customWidth="1"/>
    <col min="14344" max="14349" width="8.42578125" style="70" customWidth="1"/>
    <col min="14350" max="14350" width="9.42578125" style="70" customWidth="1"/>
    <col min="14351" max="14351" width="71.42578125" style="70" customWidth="1"/>
    <col min="14352" max="14353" width="8.85546875" style="70" customWidth="1"/>
    <col min="14354" max="14354" width="30.7109375" style="70" customWidth="1"/>
    <col min="14355" max="14355" width="12.7109375" style="70" customWidth="1"/>
    <col min="14356" max="14356" width="11.85546875" style="70" customWidth="1"/>
    <col min="14357" max="14357" width="11" style="70" bestFit="1" customWidth="1"/>
    <col min="14358" max="14358" width="12.7109375" style="70" bestFit="1" customWidth="1"/>
    <col min="14359" max="14360" width="5.7109375" style="70" customWidth="1"/>
    <col min="14361" max="14362" width="10.7109375" style="70" customWidth="1"/>
    <col min="14363" max="14363" width="6.140625" style="70" customWidth="1"/>
    <col min="14364" max="14364" width="8.140625" style="70" customWidth="1"/>
    <col min="14365" max="14367" width="4.28515625" style="70" customWidth="1"/>
    <col min="14368" max="14368" width="6.28515625" style="70" customWidth="1"/>
    <col min="14369" max="14595" width="10.85546875" style="70"/>
    <col min="14596" max="14596" width="4.140625" style="70" customWidth="1"/>
    <col min="14597" max="14597" width="8" style="70" customWidth="1"/>
    <col min="14598" max="14598" width="10.7109375" style="70" customWidth="1"/>
    <col min="14599" max="14599" width="8.140625" style="70" customWidth="1"/>
    <col min="14600" max="14605" width="8.42578125" style="70" customWidth="1"/>
    <col min="14606" max="14606" width="9.42578125" style="70" customWidth="1"/>
    <col min="14607" max="14607" width="71.42578125" style="70" customWidth="1"/>
    <col min="14608" max="14609" width="8.85546875" style="70" customWidth="1"/>
    <col min="14610" max="14610" width="30.7109375" style="70" customWidth="1"/>
    <col min="14611" max="14611" width="12.7109375" style="70" customWidth="1"/>
    <col min="14612" max="14612" width="11.85546875" style="70" customWidth="1"/>
    <col min="14613" max="14613" width="11" style="70" bestFit="1" customWidth="1"/>
    <col min="14614" max="14614" width="12.7109375" style="70" bestFit="1" customWidth="1"/>
    <col min="14615" max="14616" width="5.7109375" style="70" customWidth="1"/>
    <col min="14617" max="14618" width="10.7109375" style="70" customWidth="1"/>
    <col min="14619" max="14619" width="6.140625" style="70" customWidth="1"/>
    <col min="14620" max="14620" width="8.140625" style="70" customWidth="1"/>
    <col min="14621" max="14623" width="4.28515625" style="70" customWidth="1"/>
    <col min="14624" max="14624" width="6.28515625" style="70" customWidth="1"/>
    <col min="14625" max="14851" width="10.85546875" style="70"/>
    <col min="14852" max="14852" width="4.140625" style="70" customWidth="1"/>
    <col min="14853" max="14853" width="8" style="70" customWidth="1"/>
    <col min="14854" max="14854" width="10.7109375" style="70" customWidth="1"/>
    <col min="14855" max="14855" width="8.140625" style="70" customWidth="1"/>
    <col min="14856" max="14861" width="8.42578125" style="70" customWidth="1"/>
    <col min="14862" max="14862" width="9.42578125" style="70" customWidth="1"/>
    <col min="14863" max="14863" width="71.42578125" style="70" customWidth="1"/>
    <col min="14864" max="14865" width="8.85546875" style="70" customWidth="1"/>
    <col min="14866" max="14866" width="30.7109375" style="70" customWidth="1"/>
    <col min="14867" max="14867" width="12.7109375" style="70" customWidth="1"/>
    <col min="14868" max="14868" width="11.85546875" style="70" customWidth="1"/>
    <col min="14869" max="14869" width="11" style="70" bestFit="1" customWidth="1"/>
    <col min="14870" max="14870" width="12.7109375" style="70" bestFit="1" customWidth="1"/>
    <col min="14871" max="14872" width="5.7109375" style="70" customWidth="1"/>
    <col min="14873" max="14874" width="10.7109375" style="70" customWidth="1"/>
    <col min="14875" max="14875" width="6.140625" style="70" customWidth="1"/>
    <col min="14876" max="14876" width="8.140625" style="70" customWidth="1"/>
    <col min="14877" max="14879" width="4.28515625" style="70" customWidth="1"/>
    <col min="14880" max="14880" width="6.28515625" style="70" customWidth="1"/>
    <col min="14881" max="15107" width="10.85546875" style="70"/>
    <col min="15108" max="15108" width="4.140625" style="70" customWidth="1"/>
    <col min="15109" max="15109" width="8" style="70" customWidth="1"/>
    <col min="15110" max="15110" width="10.7109375" style="70" customWidth="1"/>
    <col min="15111" max="15111" width="8.140625" style="70" customWidth="1"/>
    <col min="15112" max="15117" width="8.42578125" style="70" customWidth="1"/>
    <col min="15118" max="15118" width="9.42578125" style="70" customWidth="1"/>
    <col min="15119" max="15119" width="71.42578125" style="70" customWidth="1"/>
    <col min="15120" max="15121" width="8.85546875" style="70" customWidth="1"/>
    <col min="15122" max="15122" width="30.7109375" style="70" customWidth="1"/>
    <col min="15123" max="15123" width="12.7109375" style="70" customWidth="1"/>
    <col min="15124" max="15124" width="11.85546875" style="70" customWidth="1"/>
    <col min="15125" max="15125" width="11" style="70" bestFit="1" customWidth="1"/>
    <col min="15126" max="15126" width="12.7109375" style="70" bestFit="1" customWidth="1"/>
    <col min="15127" max="15128" width="5.7109375" style="70" customWidth="1"/>
    <col min="15129" max="15130" width="10.7109375" style="70" customWidth="1"/>
    <col min="15131" max="15131" width="6.140625" style="70" customWidth="1"/>
    <col min="15132" max="15132" width="8.140625" style="70" customWidth="1"/>
    <col min="15133" max="15135" width="4.28515625" style="70" customWidth="1"/>
    <col min="15136" max="15136" width="6.28515625" style="70" customWidth="1"/>
    <col min="15137" max="15363" width="10.85546875" style="70"/>
    <col min="15364" max="15364" width="4.140625" style="70" customWidth="1"/>
    <col min="15365" max="15365" width="8" style="70" customWidth="1"/>
    <col min="15366" max="15366" width="10.7109375" style="70" customWidth="1"/>
    <col min="15367" max="15367" width="8.140625" style="70" customWidth="1"/>
    <col min="15368" max="15373" width="8.42578125" style="70" customWidth="1"/>
    <col min="15374" max="15374" width="9.42578125" style="70" customWidth="1"/>
    <col min="15375" max="15375" width="71.42578125" style="70" customWidth="1"/>
    <col min="15376" max="15377" width="8.85546875" style="70" customWidth="1"/>
    <col min="15378" max="15378" width="30.7109375" style="70" customWidth="1"/>
    <col min="15379" max="15379" width="12.7109375" style="70" customWidth="1"/>
    <col min="15380" max="15380" width="11.85546875" style="70" customWidth="1"/>
    <col min="15381" max="15381" width="11" style="70" bestFit="1" customWidth="1"/>
    <col min="15382" max="15382" width="12.7109375" style="70" bestFit="1" customWidth="1"/>
    <col min="15383" max="15384" width="5.7109375" style="70" customWidth="1"/>
    <col min="15385" max="15386" width="10.7109375" style="70" customWidth="1"/>
    <col min="15387" max="15387" width="6.140625" style="70" customWidth="1"/>
    <col min="15388" max="15388" width="8.140625" style="70" customWidth="1"/>
    <col min="15389" max="15391" width="4.28515625" style="70" customWidth="1"/>
    <col min="15392" max="15392" width="6.28515625" style="70" customWidth="1"/>
    <col min="15393" max="15619" width="10.85546875" style="70"/>
    <col min="15620" max="15620" width="4.140625" style="70" customWidth="1"/>
    <col min="15621" max="15621" width="8" style="70" customWidth="1"/>
    <col min="15622" max="15622" width="10.7109375" style="70" customWidth="1"/>
    <col min="15623" max="15623" width="8.140625" style="70" customWidth="1"/>
    <col min="15624" max="15629" width="8.42578125" style="70" customWidth="1"/>
    <col min="15630" max="15630" width="9.42578125" style="70" customWidth="1"/>
    <col min="15631" max="15631" width="71.42578125" style="70" customWidth="1"/>
    <col min="15632" max="15633" width="8.85546875" style="70" customWidth="1"/>
    <col min="15634" max="15634" width="30.7109375" style="70" customWidth="1"/>
    <col min="15635" max="15635" width="12.7109375" style="70" customWidth="1"/>
    <col min="15636" max="15636" width="11.85546875" style="70" customWidth="1"/>
    <col min="15637" max="15637" width="11" style="70" bestFit="1" customWidth="1"/>
    <col min="15638" max="15638" width="12.7109375" style="70" bestFit="1" customWidth="1"/>
    <col min="15639" max="15640" width="5.7109375" style="70" customWidth="1"/>
    <col min="15641" max="15642" width="10.7109375" style="70" customWidth="1"/>
    <col min="15643" max="15643" width="6.140625" style="70" customWidth="1"/>
    <col min="15644" max="15644" width="8.140625" style="70" customWidth="1"/>
    <col min="15645" max="15647" width="4.28515625" style="70" customWidth="1"/>
    <col min="15648" max="15648" width="6.28515625" style="70" customWidth="1"/>
    <col min="15649" max="15875" width="10.85546875" style="70"/>
    <col min="15876" max="15876" width="4.140625" style="70" customWidth="1"/>
    <col min="15877" max="15877" width="8" style="70" customWidth="1"/>
    <col min="15878" max="15878" width="10.7109375" style="70" customWidth="1"/>
    <col min="15879" max="15879" width="8.140625" style="70" customWidth="1"/>
    <col min="15880" max="15885" width="8.42578125" style="70" customWidth="1"/>
    <col min="15886" max="15886" width="9.42578125" style="70" customWidth="1"/>
    <col min="15887" max="15887" width="71.42578125" style="70" customWidth="1"/>
    <col min="15888" max="15889" width="8.85546875" style="70" customWidth="1"/>
    <col min="15890" max="15890" width="30.7109375" style="70" customWidth="1"/>
    <col min="15891" max="15891" width="12.7109375" style="70" customWidth="1"/>
    <col min="15892" max="15892" width="11.85546875" style="70" customWidth="1"/>
    <col min="15893" max="15893" width="11" style="70" bestFit="1" customWidth="1"/>
    <col min="15894" max="15894" width="12.7109375" style="70" bestFit="1" customWidth="1"/>
    <col min="15895" max="15896" width="5.7109375" style="70" customWidth="1"/>
    <col min="15897" max="15898" width="10.7109375" style="70" customWidth="1"/>
    <col min="15899" max="15899" width="6.140625" style="70" customWidth="1"/>
    <col min="15900" max="15900" width="8.140625" style="70" customWidth="1"/>
    <col min="15901" max="15903" width="4.28515625" style="70" customWidth="1"/>
    <col min="15904" max="15904" width="6.28515625" style="70" customWidth="1"/>
    <col min="15905" max="16131" width="10.85546875" style="70"/>
    <col min="16132" max="16132" width="4.140625" style="70" customWidth="1"/>
    <col min="16133" max="16133" width="8" style="70" customWidth="1"/>
    <col min="16134" max="16134" width="10.7109375" style="70" customWidth="1"/>
    <col min="16135" max="16135" width="8.140625" style="70" customWidth="1"/>
    <col min="16136" max="16141" width="8.42578125" style="70" customWidth="1"/>
    <col min="16142" max="16142" width="9.42578125" style="70" customWidth="1"/>
    <col min="16143" max="16143" width="71.42578125" style="70" customWidth="1"/>
    <col min="16144" max="16145" width="8.85546875" style="70" customWidth="1"/>
    <col min="16146" max="16146" width="30.7109375" style="70" customWidth="1"/>
    <col min="16147" max="16147" width="12.7109375" style="70" customWidth="1"/>
    <col min="16148" max="16148" width="11.85546875" style="70" customWidth="1"/>
    <col min="16149" max="16149" width="11" style="70" bestFit="1" customWidth="1"/>
    <col min="16150" max="16150" width="12.7109375" style="70" bestFit="1" customWidth="1"/>
    <col min="16151" max="16152" width="5.7109375" style="70" customWidth="1"/>
    <col min="16153" max="16154" width="10.7109375" style="70" customWidth="1"/>
    <col min="16155" max="16155" width="6.140625" style="70" customWidth="1"/>
    <col min="16156" max="16156" width="8.140625" style="70" customWidth="1"/>
    <col min="16157" max="16159" width="4.28515625" style="70" customWidth="1"/>
    <col min="16160" max="16160" width="6.28515625" style="70" customWidth="1"/>
    <col min="16161" max="16383" width="10.85546875" style="70"/>
    <col min="16384" max="16384" width="11" style="70" customWidth="1"/>
  </cols>
  <sheetData>
    <row r="1" spans="1:35" s="33" customFormat="1" ht="4.5" customHeight="1">
      <c r="F1" s="34"/>
      <c r="G1" s="34"/>
      <c r="H1" s="34"/>
      <c r="I1" s="34"/>
      <c r="O1" s="35"/>
      <c r="P1" s="35"/>
      <c r="Q1" s="36"/>
      <c r="R1" s="36"/>
      <c r="S1" s="36"/>
      <c r="T1" s="36"/>
    </row>
    <row r="2" spans="1:35" s="33" customFormat="1" ht="18" customHeight="1">
      <c r="A2" s="121" t="s">
        <v>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row>
    <row r="3" spans="1:35" s="33" customFormat="1" ht="18.75" customHeight="1" thickBot="1">
      <c r="A3" s="121" t="s">
        <v>161</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5" s="33" customFormat="1" ht="15.75" customHeight="1" thickBot="1">
      <c r="A4" s="111" t="s">
        <v>164</v>
      </c>
      <c r="B4" s="112"/>
      <c r="C4" s="112"/>
      <c r="D4" s="113"/>
      <c r="E4" s="29" t="s">
        <v>280</v>
      </c>
      <c r="F4" s="73"/>
      <c r="G4" s="27"/>
      <c r="H4" s="39" t="s">
        <v>165</v>
      </c>
      <c r="I4" s="28"/>
      <c r="J4" s="97"/>
      <c r="K4" s="98"/>
      <c r="L4" s="27"/>
      <c r="M4" s="115"/>
      <c r="N4" s="115"/>
      <c r="O4" s="30"/>
      <c r="P4" s="30"/>
      <c r="Q4" s="30"/>
      <c r="R4" s="30"/>
      <c r="S4" s="30"/>
      <c r="T4" s="30"/>
      <c r="U4" s="128" t="s">
        <v>276</v>
      </c>
      <c r="V4" s="129"/>
      <c r="W4" s="129"/>
      <c r="X4" s="129"/>
      <c r="Y4" s="129"/>
      <c r="Z4" s="129"/>
      <c r="AA4" s="129"/>
      <c r="AB4" s="129"/>
      <c r="AC4" s="129"/>
      <c r="AD4" s="129"/>
      <c r="AE4" s="129"/>
      <c r="AF4" s="130"/>
    </row>
    <row r="5" spans="1:35" s="33" customFormat="1" ht="27.75" customHeight="1" thickBot="1">
      <c r="A5" s="122" t="s">
        <v>166</v>
      </c>
      <c r="B5" s="123"/>
      <c r="C5" s="123"/>
      <c r="D5" s="124"/>
      <c r="E5" s="86">
        <v>26912576693</v>
      </c>
      <c r="F5" s="27"/>
      <c r="G5" s="31"/>
      <c r="H5" s="40" t="s">
        <v>168</v>
      </c>
      <c r="I5" s="86"/>
      <c r="J5" s="125"/>
      <c r="K5" s="126"/>
      <c r="L5" s="27"/>
      <c r="M5" s="27"/>
      <c r="N5" s="27"/>
      <c r="O5" s="30"/>
      <c r="P5" s="30"/>
      <c r="Q5" s="30"/>
      <c r="R5" s="30"/>
      <c r="S5" s="30"/>
      <c r="T5" s="30"/>
      <c r="U5" s="30"/>
      <c r="V5" s="127"/>
      <c r="W5" s="127"/>
      <c r="X5" s="127"/>
      <c r="Y5" s="127"/>
      <c r="Z5" s="127"/>
      <c r="AA5" s="127"/>
      <c r="AB5" s="127"/>
      <c r="AC5" s="127"/>
      <c r="AD5" s="127"/>
      <c r="AE5" s="127"/>
      <c r="AF5" s="127"/>
    </row>
    <row r="6" spans="1:35" s="33" customFormat="1" ht="27.75" customHeight="1" thickBot="1">
      <c r="A6" s="94" t="s">
        <v>167</v>
      </c>
      <c r="B6" s="95"/>
      <c r="C6" s="95"/>
      <c r="D6" s="96"/>
      <c r="E6" s="87">
        <v>25960925226</v>
      </c>
      <c r="F6" s="27"/>
      <c r="G6" s="31"/>
      <c r="H6" s="41" t="s">
        <v>169</v>
      </c>
      <c r="I6" s="87"/>
      <c r="J6" s="104"/>
      <c r="K6" s="105"/>
      <c r="L6" s="27"/>
      <c r="M6" s="27"/>
      <c r="N6" s="27"/>
      <c r="O6" s="30"/>
      <c r="P6" s="30"/>
      <c r="Q6" s="30"/>
      <c r="R6" s="30"/>
      <c r="S6" s="30"/>
      <c r="T6" s="30"/>
      <c r="U6" s="39" t="s">
        <v>157</v>
      </c>
      <c r="V6" s="97" t="s">
        <v>277</v>
      </c>
      <c r="W6" s="106"/>
      <c r="X6" s="106"/>
      <c r="Y6" s="106"/>
      <c r="Z6" s="106"/>
      <c r="AA6" s="106"/>
      <c r="AB6" s="106"/>
      <c r="AC6" s="106"/>
      <c r="AD6" s="106"/>
      <c r="AE6" s="106"/>
      <c r="AF6" s="98"/>
    </row>
    <row r="7" spans="1:35" s="33" customFormat="1" ht="15.75" customHeight="1" thickBot="1">
      <c r="A7" s="107"/>
      <c r="B7" s="107"/>
      <c r="C7" s="107"/>
      <c r="D7" s="107"/>
      <c r="E7" s="107"/>
      <c r="F7" s="107"/>
      <c r="G7" s="107"/>
      <c r="H7" s="107"/>
      <c r="I7" s="107"/>
      <c r="J7" s="107"/>
      <c r="K7" s="107"/>
      <c r="L7" s="107"/>
      <c r="M7" s="107"/>
      <c r="N7" s="107"/>
      <c r="O7" s="30"/>
      <c r="P7" s="30"/>
      <c r="Q7" s="30"/>
      <c r="R7" s="30"/>
      <c r="S7" s="30"/>
      <c r="T7" s="30"/>
      <c r="U7" s="42" t="s">
        <v>158</v>
      </c>
      <c r="V7" s="108" t="s">
        <v>278</v>
      </c>
      <c r="W7" s="109"/>
      <c r="X7" s="109"/>
      <c r="Y7" s="109"/>
      <c r="Z7" s="109"/>
      <c r="AA7" s="109"/>
      <c r="AB7" s="109"/>
      <c r="AC7" s="109"/>
      <c r="AD7" s="109"/>
      <c r="AE7" s="109"/>
      <c r="AF7" s="110"/>
    </row>
    <row r="8" spans="1:35" s="33" customFormat="1" ht="33" customHeight="1">
      <c r="A8" s="111" t="s">
        <v>170</v>
      </c>
      <c r="B8" s="112"/>
      <c r="C8" s="112"/>
      <c r="D8" s="113"/>
      <c r="E8" s="29"/>
      <c r="F8" s="114"/>
      <c r="G8" s="115"/>
      <c r="H8" s="115"/>
      <c r="I8" s="72"/>
      <c r="J8" s="115"/>
      <c r="K8" s="115"/>
      <c r="L8" s="115"/>
      <c r="M8" s="115"/>
      <c r="N8" s="115"/>
      <c r="O8" s="30"/>
      <c r="P8" s="30"/>
      <c r="Q8" s="30"/>
      <c r="R8" s="30"/>
      <c r="S8" s="30"/>
      <c r="T8" s="30"/>
      <c r="U8" s="40" t="s">
        <v>159</v>
      </c>
      <c r="V8" s="108">
        <v>3118580630</v>
      </c>
      <c r="W8" s="109"/>
      <c r="X8" s="109"/>
      <c r="Y8" s="109"/>
      <c r="Z8" s="109"/>
      <c r="AA8" s="109"/>
      <c r="AB8" s="109"/>
      <c r="AC8" s="109"/>
      <c r="AD8" s="109"/>
      <c r="AE8" s="109"/>
      <c r="AF8" s="110"/>
      <c r="AH8" s="37"/>
      <c r="AI8" s="37"/>
    </row>
    <row r="9" spans="1:35" s="33" customFormat="1" ht="28.5" customHeight="1" thickBot="1">
      <c r="A9" s="94" t="s">
        <v>171</v>
      </c>
      <c r="B9" s="95"/>
      <c r="C9" s="95"/>
      <c r="D9" s="96"/>
      <c r="E9" s="32"/>
      <c r="F9" s="117"/>
      <c r="G9" s="116"/>
      <c r="H9" s="116"/>
      <c r="I9" s="72"/>
      <c r="J9" s="116"/>
      <c r="K9" s="116"/>
      <c r="L9" s="116"/>
      <c r="M9" s="116"/>
      <c r="N9" s="116"/>
      <c r="O9" s="30"/>
      <c r="P9" s="30"/>
      <c r="Q9" s="30"/>
      <c r="R9" s="30"/>
      <c r="S9" s="30"/>
      <c r="T9" s="30"/>
      <c r="U9" s="43" t="s">
        <v>160</v>
      </c>
      <c r="V9" s="118" t="s">
        <v>279</v>
      </c>
      <c r="W9" s="119"/>
      <c r="X9" s="119"/>
      <c r="Y9" s="119"/>
      <c r="Z9" s="119"/>
      <c r="AA9" s="119"/>
      <c r="AB9" s="119"/>
      <c r="AC9" s="119"/>
      <c r="AD9" s="119"/>
      <c r="AE9" s="119"/>
      <c r="AF9" s="120"/>
    </row>
    <row r="10" spans="1:35" s="37" customFormat="1" ht="27" customHeight="1">
      <c r="A10" s="140" t="s">
        <v>1</v>
      </c>
      <c r="B10" s="100"/>
      <c r="C10" s="100"/>
      <c r="D10" s="100"/>
      <c r="E10" s="100"/>
      <c r="F10" s="100"/>
      <c r="G10" s="100"/>
      <c r="H10" s="100"/>
      <c r="I10" s="100"/>
      <c r="J10" s="100"/>
      <c r="K10" s="100"/>
      <c r="L10" s="100"/>
      <c r="M10" s="100"/>
      <c r="N10" s="101"/>
      <c r="O10" s="99" t="s">
        <v>2</v>
      </c>
      <c r="P10" s="100"/>
      <c r="Q10" s="100"/>
      <c r="R10" s="100"/>
      <c r="S10" s="100"/>
      <c r="T10" s="100"/>
      <c r="U10" s="101"/>
      <c r="V10" s="99" t="s">
        <v>3</v>
      </c>
      <c r="W10" s="100"/>
      <c r="X10" s="100"/>
      <c r="Y10" s="100"/>
      <c r="Z10" s="101"/>
      <c r="AA10" s="99" t="s">
        <v>4</v>
      </c>
      <c r="AB10" s="100"/>
      <c r="AC10" s="100"/>
      <c r="AD10" s="100"/>
      <c r="AE10" s="101"/>
      <c r="AF10" s="44" t="s">
        <v>5</v>
      </c>
    </row>
    <row r="11" spans="1:35" s="33" customFormat="1" ht="18" customHeight="1">
      <c r="A11" s="45">
        <v>1</v>
      </c>
      <c r="B11" s="46">
        <v>2</v>
      </c>
      <c r="C11" s="46">
        <v>3</v>
      </c>
      <c r="D11" s="141">
        <v>4</v>
      </c>
      <c r="E11" s="142"/>
      <c r="F11" s="47">
        <v>5</v>
      </c>
      <c r="G11" s="47">
        <v>6</v>
      </c>
      <c r="H11" s="47">
        <v>7</v>
      </c>
      <c r="I11" s="141">
        <v>8</v>
      </c>
      <c r="J11" s="143"/>
      <c r="K11" s="143"/>
      <c r="L11" s="71">
        <v>9</v>
      </c>
      <c r="M11" s="141">
        <v>10</v>
      </c>
      <c r="N11" s="142"/>
      <c r="O11" s="48">
        <v>11</v>
      </c>
      <c r="P11" s="48">
        <v>12</v>
      </c>
      <c r="Q11" s="48">
        <v>13</v>
      </c>
      <c r="R11" s="48">
        <v>14</v>
      </c>
      <c r="S11" s="48">
        <v>15</v>
      </c>
      <c r="T11" s="48">
        <v>16</v>
      </c>
      <c r="U11" s="48">
        <v>17</v>
      </c>
      <c r="V11" s="46">
        <v>18</v>
      </c>
      <c r="W11" s="46">
        <v>19</v>
      </c>
      <c r="X11" s="46">
        <v>20</v>
      </c>
      <c r="Y11" s="46">
        <v>21</v>
      </c>
      <c r="Z11" s="46">
        <v>22</v>
      </c>
      <c r="AA11" s="141">
        <v>23</v>
      </c>
      <c r="AB11" s="143"/>
      <c r="AC11" s="143"/>
      <c r="AD11" s="143"/>
      <c r="AE11" s="142"/>
      <c r="AF11" s="49">
        <v>24</v>
      </c>
    </row>
    <row r="12" spans="1:35" s="33" customFormat="1" ht="87.75" hidden="1" customHeight="1" thickTop="1" thickBot="1">
      <c r="A12" s="136" t="s">
        <v>6</v>
      </c>
      <c r="B12" s="47"/>
      <c r="C12" s="131" t="s">
        <v>55</v>
      </c>
      <c r="D12" s="131" t="s">
        <v>162</v>
      </c>
      <c r="E12" s="47"/>
      <c r="F12" s="131" t="s">
        <v>7</v>
      </c>
      <c r="G12" s="47"/>
      <c r="H12" s="131" t="s">
        <v>8</v>
      </c>
      <c r="I12" s="47"/>
      <c r="J12" s="133" t="s">
        <v>9</v>
      </c>
      <c r="K12" s="134"/>
      <c r="L12" s="135"/>
      <c r="M12" s="133" t="s">
        <v>10</v>
      </c>
      <c r="N12" s="135"/>
      <c r="O12" s="138" t="s">
        <v>134</v>
      </c>
      <c r="P12" s="50"/>
      <c r="Q12" s="138" t="s">
        <v>128</v>
      </c>
      <c r="R12" s="50"/>
      <c r="S12" s="138" t="s">
        <v>130</v>
      </c>
      <c r="T12" s="138" t="s">
        <v>163</v>
      </c>
      <c r="U12" s="131" t="s">
        <v>11</v>
      </c>
      <c r="V12" s="131" t="s">
        <v>12</v>
      </c>
      <c r="W12" s="131" t="s">
        <v>13</v>
      </c>
      <c r="X12" s="131" t="s">
        <v>14</v>
      </c>
      <c r="Y12" s="131" t="s">
        <v>131</v>
      </c>
      <c r="Z12" s="47" t="s">
        <v>15</v>
      </c>
      <c r="AA12" s="47"/>
      <c r="AB12" s="102" t="s">
        <v>135</v>
      </c>
      <c r="AC12" s="102" t="s">
        <v>16</v>
      </c>
      <c r="AD12" s="102" t="s">
        <v>17</v>
      </c>
      <c r="AE12" s="102" t="s">
        <v>18</v>
      </c>
      <c r="AF12" s="144" t="s">
        <v>19</v>
      </c>
    </row>
    <row r="13" spans="1:35" s="33" customFormat="1" ht="67.5" customHeight="1" thickBot="1">
      <c r="A13" s="137"/>
      <c r="B13" s="51" t="s">
        <v>54</v>
      </c>
      <c r="C13" s="132"/>
      <c r="D13" s="132"/>
      <c r="E13" s="51" t="s">
        <v>156</v>
      </c>
      <c r="F13" s="132"/>
      <c r="G13" s="51" t="s">
        <v>103</v>
      </c>
      <c r="H13" s="132"/>
      <c r="I13" s="51" t="s">
        <v>177</v>
      </c>
      <c r="J13" s="51" t="s">
        <v>20</v>
      </c>
      <c r="K13" s="51" t="s">
        <v>136</v>
      </c>
      <c r="L13" s="51" t="s">
        <v>21</v>
      </c>
      <c r="M13" s="51" t="s">
        <v>172</v>
      </c>
      <c r="N13" s="51" t="s">
        <v>133</v>
      </c>
      <c r="O13" s="139"/>
      <c r="P13" s="52" t="s">
        <v>127</v>
      </c>
      <c r="Q13" s="139"/>
      <c r="R13" s="52" t="s">
        <v>129</v>
      </c>
      <c r="S13" s="139"/>
      <c r="T13" s="139"/>
      <c r="U13" s="132"/>
      <c r="V13" s="132"/>
      <c r="W13" s="132"/>
      <c r="X13" s="132"/>
      <c r="Y13" s="132"/>
      <c r="Z13" s="51" t="s">
        <v>132</v>
      </c>
      <c r="AA13" s="53" t="s">
        <v>173</v>
      </c>
      <c r="AB13" s="103"/>
      <c r="AC13" s="103"/>
      <c r="AD13" s="103"/>
      <c r="AE13" s="103"/>
      <c r="AF13" s="145"/>
    </row>
    <row r="14" spans="1:35" ht="44.25" customHeight="1" thickBot="1">
      <c r="A14" s="61">
        <v>1</v>
      </c>
      <c r="B14" s="61">
        <v>2017</v>
      </c>
      <c r="C14" s="62" t="s">
        <v>704</v>
      </c>
      <c r="D14" s="61">
        <v>5</v>
      </c>
      <c r="E14" s="62" t="str">
        <f>IF(D14=1,'Tipo '!$B$2,IF(D14=2,'Tipo '!$B$3,IF(D14=3,'Tipo '!$B$4,IF(D14=4,'Tipo '!$B$5,IF(D14=5,'Tipo '!$B$6,IF(D14=6,'Tipo '!$B$7,IF(D14=7,'Tipo '!$B$8,IF(D14=8,'Tipo '!$B$9,IF(D14=9,'Tipo '!$B$10,IF(D14=10,'Tipo '!$B$11,IF(D14=11,'Tipo '!$B$12,IF(D14=12,'Tipo '!$B$13,IF(D14=13,'Tipo '!$B$14,IF(D14=14,'Tipo '!$B$15,IF(D14=15,'Tipo '!$B$16,IF(D14=16,'Tipo '!$B$17,IF(D14=17,'Tipo '!$B$18,IF(D14=18,'Tipo '!$B$19,IF(D14=19,'Tipo '!$B$20,"No ha seleccionado un tipo de contrato válido")))))))))))))))))))</f>
        <v>CONTRATOS DE PRESTACIÓN DE SERVICIOS PROFESIONALES Y DE APOYO A LA GESTIÓN</v>
      </c>
      <c r="F14" s="62" t="s">
        <v>107</v>
      </c>
      <c r="G14" s="62" t="s">
        <v>116</v>
      </c>
      <c r="H14" s="15" t="s">
        <v>461</v>
      </c>
      <c r="I14" s="15" t="s">
        <v>175</v>
      </c>
      <c r="J14" s="63">
        <v>45</v>
      </c>
      <c r="K14" s="64"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BH-BMPT'!#REF!,IF(J14=24,'Equivalencia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BH-BMPT'!#REF!,IF(J14=39,'Equivalencia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65" t="s">
        <v>688</v>
      </c>
      <c r="M14" s="90">
        <v>79125997</v>
      </c>
      <c r="N14" s="18" t="s">
        <v>281</v>
      </c>
      <c r="O14" s="16">
        <v>16800000</v>
      </c>
      <c r="P14" s="16"/>
      <c r="Q14" s="17"/>
      <c r="R14" s="17">
        <v>2</v>
      </c>
      <c r="S14" s="17">
        <v>6020000</v>
      </c>
      <c r="T14" s="17">
        <f>O14+Q14+S14</f>
        <v>22820000</v>
      </c>
      <c r="U14" s="60">
        <v>21070000</v>
      </c>
      <c r="V14" s="67">
        <v>42781</v>
      </c>
      <c r="W14" s="67">
        <v>42781</v>
      </c>
      <c r="X14" s="67">
        <v>43109</v>
      </c>
      <c r="Y14" s="61"/>
      <c r="Z14" s="61"/>
      <c r="AA14" s="38"/>
      <c r="AB14" s="61"/>
      <c r="AC14" s="61" t="s">
        <v>703</v>
      </c>
      <c r="AD14" s="61"/>
      <c r="AE14" s="61"/>
      <c r="AF14" s="68">
        <f t="shared" ref="AF14:AF77" si="0">SUM(U14/T14)</f>
        <v>0.92331288343558282</v>
      </c>
      <c r="AG14" s="69"/>
      <c r="AH14" s="69" t="b">
        <f t="shared" ref="AH14:AH77" si="1">IF(I14="Funcionamiento",J14=0,J14="")</f>
        <v>0</v>
      </c>
    </row>
    <row r="15" spans="1:35" ht="44.25" customHeight="1" thickBot="1">
      <c r="A15" s="61">
        <v>2</v>
      </c>
      <c r="B15" s="61">
        <v>2017</v>
      </c>
      <c r="C15" s="90" t="s">
        <v>705</v>
      </c>
      <c r="D15" s="61">
        <v>5</v>
      </c>
      <c r="E15" s="62" t="str">
        <f>IF(D15=1,'Tipo '!$B$2,IF(D15=2,'Tipo '!$B$3,IF(D15=3,'Tipo '!$B$4,IF(D15=4,'Tipo '!$B$5,IF(D15=5,'Tipo '!$B$6,IF(D15=6,'Tipo '!$B$7,IF(D15=7,'Tipo '!$B$8,IF(D15=8,'Tipo '!$B$9,IF(D15=9,'Tipo '!$B$10,IF(D15=10,'Tipo '!$B$11,IF(D15=11,'Tipo '!$B$12,IF(D15=12,'Tipo '!$B$13,IF(D15=13,'Tipo '!$B$14,IF(D15=14,'Tipo '!$B$15,IF(D15=15,'Tipo '!$B$16,IF(D15=16,'Tipo '!$B$17,IF(D15=17,'Tipo '!$B$18,IF(D15=18,'Tipo '!$B$19,IF(D15=19,'Tipo '!$B$20,"No ha seleccionado un tipo de contrato válido")))))))))))))))))))</f>
        <v>CONTRATOS DE PRESTACIÓN DE SERVICIOS PROFESIONALES Y DE APOYO A LA GESTIÓN</v>
      </c>
      <c r="F15" s="62" t="s">
        <v>107</v>
      </c>
      <c r="G15" s="62" t="s">
        <v>116</v>
      </c>
      <c r="H15" s="15" t="s">
        <v>462</v>
      </c>
      <c r="I15" s="15" t="s">
        <v>175</v>
      </c>
      <c r="J15" s="63">
        <v>45</v>
      </c>
      <c r="K15" s="64"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65" t="s">
        <v>688</v>
      </c>
      <c r="M15" s="90">
        <v>1030564136</v>
      </c>
      <c r="N15" s="18" t="s">
        <v>282</v>
      </c>
      <c r="O15" s="16">
        <v>16800000</v>
      </c>
      <c r="P15" s="16"/>
      <c r="Q15" s="17"/>
      <c r="R15" s="17">
        <v>2</v>
      </c>
      <c r="S15" s="17">
        <v>5950000</v>
      </c>
      <c r="T15" s="17">
        <f>O15+Q15+S15</f>
        <v>22750000</v>
      </c>
      <c r="U15" s="60">
        <v>21000000</v>
      </c>
      <c r="V15" s="67">
        <v>42781</v>
      </c>
      <c r="W15" s="67">
        <v>42782</v>
      </c>
      <c r="X15" s="67">
        <v>43109</v>
      </c>
      <c r="Y15" s="61"/>
      <c r="Z15" s="61"/>
      <c r="AA15" s="38"/>
      <c r="AB15" s="61"/>
      <c r="AC15" s="61" t="s">
        <v>703</v>
      </c>
      <c r="AD15" s="61"/>
      <c r="AE15" s="61"/>
      <c r="AF15" s="68">
        <f t="shared" si="0"/>
        <v>0.92307692307692313</v>
      </c>
      <c r="AG15" s="69"/>
      <c r="AH15" s="69" t="b">
        <f t="shared" si="1"/>
        <v>0</v>
      </c>
    </row>
    <row r="16" spans="1:35" ht="44.25" customHeight="1" thickBot="1">
      <c r="A16" s="61">
        <v>3</v>
      </c>
      <c r="B16" s="61">
        <v>2017</v>
      </c>
      <c r="C16" s="90" t="s">
        <v>706</v>
      </c>
      <c r="D16" s="61">
        <v>5</v>
      </c>
      <c r="E16" s="62" t="str">
        <f>IF(D16=1,'Tipo '!$B$2,IF(D16=2,'Tipo '!$B$3,IF(D16=3,'Tipo '!$B$4,IF(D16=4,'Tipo '!$B$5,IF(D16=5,'Tipo '!$B$6,IF(D16=6,'Tipo '!$B$7,IF(D16=7,'Tipo '!$B$8,IF(D16=8,'Tipo '!$B$9,IF(D16=9,'Tipo '!$B$10,IF(D16=10,'Tipo '!$B$11,IF(D16=11,'Tipo '!$B$12,IF(D16=12,'Tipo '!$B$13,IF(D16=13,'Tipo '!$B$14,IF(D16=14,'Tipo '!$B$15,IF(D16=15,'Tipo '!$B$16,IF(D16=16,'Tipo '!$B$17,IF(D16=17,'Tipo '!$B$18,IF(D16=18,'Tipo '!$B$19,IF(D16=19,'Tipo '!$B$20,"No ha seleccionado un tipo de contrato válido")))))))))))))))))))</f>
        <v>CONTRATOS DE PRESTACIÓN DE SERVICIOS PROFESIONALES Y DE APOYO A LA GESTIÓN</v>
      </c>
      <c r="F16" s="62" t="s">
        <v>107</v>
      </c>
      <c r="G16" s="62" t="s">
        <v>116</v>
      </c>
      <c r="H16" s="15" t="s">
        <v>463</v>
      </c>
      <c r="I16" s="15" t="s">
        <v>175</v>
      </c>
      <c r="J16" s="63">
        <v>45</v>
      </c>
      <c r="K16" s="64"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65" t="s">
        <v>688</v>
      </c>
      <c r="M16" s="90">
        <v>53009230</v>
      </c>
      <c r="N16" s="18" t="s">
        <v>283</v>
      </c>
      <c r="O16" s="16">
        <v>60000000</v>
      </c>
      <c r="P16" s="16"/>
      <c r="Q16" s="17"/>
      <c r="R16" s="17">
        <v>2</v>
      </c>
      <c r="S16" s="17">
        <v>3400000</v>
      </c>
      <c r="T16" s="17">
        <f>O16+Q16+S16</f>
        <v>63400000</v>
      </c>
      <c r="U16" s="60">
        <v>58400000</v>
      </c>
      <c r="V16" s="67">
        <v>42782</v>
      </c>
      <c r="W16" s="67">
        <v>42783</v>
      </c>
      <c r="X16" s="67">
        <v>43109</v>
      </c>
      <c r="Y16" s="61"/>
      <c r="Z16" s="61"/>
      <c r="AA16" s="38"/>
      <c r="AB16" s="61"/>
      <c r="AC16" s="61" t="s">
        <v>703</v>
      </c>
      <c r="AD16" s="61"/>
      <c r="AE16" s="61"/>
      <c r="AF16" s="68">
        <f t="shared" si="0"/>
        <v>0.92113564668769721</v>
      </c>
      <c r="AG16" s="69"/>
      <c r="AH16" s="69" t="b">
        <f t="shared" si="1"/>
        <v>0</v>
      </c>
    </row>
    <row r="17" spans="1:34" ht="44.25" customHeight="1" thickBot="1">
      <c r="A17" s="61">
        <v>4</v>
      </c>
      <c r="B17" s="61">
        <v>2017</v>
      </c>
      <c r="C17" s="90" t="s">
        <v>707</v>
      </c>
      <c r="D17" s="61">
        <v>5</v>
      </c>
      <c r="E17" s="62" t="str">
        <f>IF(D17=1,'Tipo '!$B$2,IF(D17=2,'Tipo '!$B$3,IF(D17=3,'Tipo '!$B$4,IF(D17=4,'Tipo '!$B$5,IF(D17=5,'Tipo '!$B$6,IF(D17=6,'Tipo '!$B$7,IF(D17=7,'Tipo '!$B$8,IF(D17=8,'Tipo '!$B$9,IF(D17=9,'Tipo '!$B$10,IF(D17=10,'Tipo '!$B$11,IF(D17=11,'Tipo '!$B$12,IF(D17=12,'Tipo '!$B$13,IF(D17=13,'Tipo '!$B$14,IF(D17=14,'Tipo '!$B$15,IF(D17=15,'Tipo '!$B$16,IF(D17=16,'Tipo '!$B$17,IF(D17=17,'Tipo '!$B$18,IF(D17=18,'Tipo '!$B$19,IF(D17=19,'Tipo '!$B$20,"No ha seleccionado un tipo de contrato válido")))))))))))))))))))</f>
        <v>CONTRATOS DE PRESTACIÓN DE SERVICIOS PROFESIONALES Y DE APOYO A LA GESTIÓN</v>
      </c>
      <c r="F17" s="62" t="s">
        <v>107</v>
      </c>
      <c r="G17" s="62" t="s">
        <v>116</v>
      </c>
      <c r="H17" s="15" t="s">
        <v>464</v>
      </c>
      <c r="I17" s="15" t="s">
        <v>175</v>
      </c>
      <c r="J17" s="63">
        <v>45</v>
      </c>
      <c r="K17" s="64"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65" t="s">
        <v>688</v>
      </c>
      <c r="M17" s="90">
        <v>1014182418</v>
      </c>
      <c r="N17" s="18" t="s">
        <v>284</v>
      </c>
      <c r="O17" s="16">
        <v>20656800</v>
      </c>
      <c r="P17" s="16"/>
      <c r="Q17" s="17"/>
      <c r="R17" s="17">
        <v>1</v>
      </c>
      <c r="S17" s="17">
        <v>6283110</v>
      </c>
      <c r="T17" s="17">
        <f>O17+Q17+S17</f>
        <v>26939910</v>
      </c>
      <c r="U17" s="60">
        <v>25734930</v>
      </c>
      <c r="V17" s="67">
        <v>42783</v>
      </c>
      <c r="W17" s="67">
        <v>42783</v>
      </c>
      <c r="X17" s="67">
        <v>43098</v>
      </c>
      <c r="Y17" s="61"/>
      <c r="Z17" s="61"/>
      <c r="AA17" s="38"/>
      <c r="AB17" s="61"/>
      <c r="AC17" s="61" t="s">
        <v>703</v>
      </c>
      <c r="AD17" s="61"/>
      <c r="AE17" s="61"/>
      <c r="AF17" s="68">
        <f t="shared" si="0"/>
        <v>0.95527156549520764</v>
      </c>
      <c r="AG17" s="69"/>
      <c r="AH17" s="69" t="b">
        <f t="shared" si="1"/>
        <v>0</v>
      </c>
    </row>
    <row r="18" spans="1:34" ht="44.25" customHeight="1" thickBot="1">
      <c r="A18" s="61">
        <v>5</v>
      </c>
      <c r="B18" s="61">
        <v>2017</v>
      </c>
      <c r="C18" s="90" t="s">
        <v>708</v>
      </c>
      <c r="D18" s="61">
        <v>5</v>
      </c>
      <c r="E18" s="62" t="str">
        <f>IF(D18=1,'Tipo '!$B$2,IF(D18=2,'Tipo '!$B$3,IF(D18=3,'Tipo '!$B$4,IF(D18=4,'Tipo '!$B$5,IF(D18=5,'Tipo '!$B$6,IF(D18=6,'Tipo '!$B$7,IF(D18=7,'Tipo '!$B$8,IF(D18=8,'Tipo '!$B$9,IF(D18=9,'Tipo '!$B$10,IF(D18=10,'Tipo '!$B$11,IF(D18=11,'Tipo '!$B$12,IF(D18=12,'Tipo '!$B$13,IF(D18=13,'Tipo '!$B$14,IF(D18=14,'Tipo '!$B$15,IF(D18=15,'Tipo '!$B$16,IF(D18=16,'Tipo '!$B$17,IF(D18=17,'Tipo '!$B$18,IF(D18=18,'Tipo '!$B$19,IF(D18=19,'Tipo '!$B$20,"No ha seleccionado un tipo de contrato válido")))))))))))))))))))</f>
        <v>CONTRATOS DE PRESTACIÓN DE SERVICIOS PROFESIONALES Y DE APOYO A LA GESTIÓN</v>
      </c>
      <c r="F18" s="62" t="s">
        <v>107</v>
      </c>
      <c r="G18" s="62" t="s">
        <v>116</v>
      </c>
      <c r="H18" s="15" t="s">
        <v>465</v>
      </c>
      <c r="I18" s="15" t="s">
        <v>175</v>
      </c>
      <c r="J18" s="63">
        <v>45</v>
      </c>
      <c r="K18" s="64"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65" t="s">
        <v>688</v>
      </c>
      <c r="M18" s="90">
        <v>1015410053</v>
      </c>
      <c r="N18" s="18" t="s">
        <v>285</v>
      </c>
      <c r="O18" s="16">
        <v>28000000</v>
      </c>
      <c r="P18" s="16"/>
      <c r="Q18" s="17"/>
      <c r="R18" s="17">
        <v>2</v>
      </c>
      <c r="S18" s="17">
        <v>9800000</v>
      </c>
      <c r="T18" s="17">
        <f>O18+Q18+S18</f>
        <v>37800000</v>
      </c>
      <c r="U18" s="60">
        <v>34833333</v>
      </c>
      <c r="V18" s="67">
        <v>42782</v>
      </c>
      <c r="W18" s="67">
        <v>42783</v>
      </c>
      <c r="X18" s="67">
        <v>43109</v>
      </c>
      <c r="Y18" s="61"/>
      <c r="Z18" s="61"/>
      <c r="AA18" s="38"/>
      <c r="AB18" s="61"/>
      <c r="AC18" s="61" t="s">
        <v>703</v>
      </c>
      <c r="AD18" s="61"/>
      <c r="AE18" s="61"/>
      <c r="AF18" s="68">
        <f t="shared" si="0"/>
        <v>0.92151674603174605</v>
      </c>
      <c r="AG18" s="69"/>
      <c r="AH18" s="69" t="b">
        <f t="shared" si="1"/>
        <v>0</v>
      </c>
    </row>
    <row r="19" spans="1:34" ht="44.25" customHeight="1" thickBot="1">
      <c r="A19" s="61">
        <v>6</v>
      </c>
      <c r="B19" s="61">
        <v>2017</v>
      </c>
      <c r="C19" s="91" t="s">
        <v>709</v>
      </c>
      <c r="D19" s="61">
        <v>5</v>
      </c>
      <c r="E19" s="62" t="str">
        <f>IF(D19=1,'Tipo '!$B$2,IF(D19=2,'Tipo '!$B$3,IF(D19=3,'Tipo '!$B$4,IF(D19=4,'Tipo '!$B$5,IF(D19=5,'Tipo '!$B$6,IF(D19=6,'Tipo '!$B$7,IF(D19=7,'Tipo '!$B$8,IF(D19=8,'Tipo '!$B$9,IF(D19=9,'Tipo '!$B$10,IF(D19=10,'Tipo '!$B$11,IF(D19=11,'Tipo '!$B$12,IF(D19=12,'Tipo '!$B$13,IF(D19=13,'Tipo '!$B$14,IF(D19=14,'Tipo '!$B$15,IF(D19=15,'Tipo '!$B$16,IF(D19=16,'Tipo '!$B$17,IF(D19=17,'Tipo '!$B$18,IF(D19=18,'Tipo '!$B$19,IF(D19=19,'Tipo '!$B$20,"No ha seleccionado un tipo de contrato válido")))))))))))))))))))</f>
        <v>CONTRATOS DE PRESTACIÓN DE SERVICIOS PROFESIONALES Y DE APOYO A LA GESTIÓN</v>
      </c>
      <c r="F19" s="62" t="s">
        <v>107</v>
      </c>
      <c r="G19" s="62" t="s">
        <v>116</v>
      </c>
      <c r="H19" s="15" t="s">
        <v>466</v>
      </c>
      <c r="I19" s="15" t="s">
        <v>175</v>
      </c>
      <c r="J19" s="63">
        <v>45</v>
      </c>
      <c r="K19" s="64"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65" t="s">
        <v>688</v>
      </c>
      <c r="M19" s="90">
        <v>52981037</v>
      </c>
      <c r="N19" s="18" t="s">
        <v>286</v>
      </c>
      <c r="O19" s="16">
        <v>16800000</v>
      </c>
      <c r="P19" s="16"/>
      <c r="Q19" s="17"/>
      <c r="R19" s="17">
        <v>3</v>
      </c>
      <c r="S19" s="17">
        <v>5460000</v>
      </c>
      <c r="T19" s="17">
        <v>22260000</v>
      </c>
      <c r="U19" s="60">
        <v>20510000</v>
      </c>
      <c r="V19" s="67">
        <v>42783</v>
      </c>
      <c r="W19" s="67">
        <v>42789</v>
      </c>
      <c r="X19" s="67">
        <v>43109</v>
      </c>
      <c r="Y19" s="61"/>
      <c r="Z19" s="61"/>
      <c r="AA19" s="38"/>
      <c r="AB19" s="61"/>
      <c r="AC19" s="61" t="s">
        <v>703</v>
      </c>
      <c r="AD19" s="61"/>
      <c r="AE19" s="61"/>
      <c r="AF19" s="68">
        <f t="shared" si="0"/>
        <v>0.92138364779874216</v>
      </c>
      <c r="AG19" s="69"/>
      <c r="AH19" s="69" t="b">
        <f t="shared" si="1"/>
        <v>0</v>
      </c>
    </row>
    <row r="20" spans="1:34" ht="44.25" customHeight="1" thickBot="1">
      <c r="A20" s="61">
        <v>7</v>
      </c>
      <c r="B20" s="61">
        <v>2017</v>
      </c>
      <c r="C20" s="91" t="s">
        <v>710</v>
      </c>
      <c r="D20" s="61">
        <v>5</v>
      </c>
      <c r="E20" s="62" t="str">
        <f>IF(D20=1,'Tipo '!$B$2,IF(D20=2,'Tipo '!$B$3,IF(D20=3,'Tipo '!$B$4,IF(D20=4,'Tipo '!$B$5,IF(D20=5,'Tipo '!$B$6,IF(D20=6,'Tipo '!$B$7,IF(D20=7,'Tipo '!$B$8,IF(D20=8,'Tipo '!$B$9,IF(D20=9,'Tipo '!$B$10,IF(D20=10,'Tipo '!$B$11,IF(D20=11,'Tipo '!$B$12,IF(D20=12,'Tipo '!$B$13,IF(D20=13,'Tipo '!$B$14,IF(D20=14,'Tipo '!$B$15,IF(D20=15,'Tipo '!$B$16,IF(D20=16,'Tipo '!$B$17,IF(D20=17,'Tipo '!$B$18,IF(D20=18,'Tipo '!$B$19,IF(D20=19,'Tipo '!$B$20,"No ha seleccionado un tipo de contrato válido")))))))))))))))))))</f>
        <v>CONTRATOS DE PRESTACIÓN DE SERVICIOS PROFESIONALES Y DE APOYO A LA GESTIÓN</v>
      </c>
      <c r="F20" s="62" t="s">
        <v>107</v>
      </c>
      <c r="G20" s="62" t="s">
        <v>116</v>
      </c>
      <c r="H20" s="15" t="s">
        <v>467</v>
      </c>
      <c r="I20" s="15" t="s">
        <v>175</v>
      </c>
      <c r="J20" s="63">
        <v>45</v>
      </c>
      <c r="K20" s="64"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65" t="s">
        <v>688</v>
      </c>
      <c r="M20" s="90">
        <v>1016034734</v>
      </c>
      <c r="N20" s="18" t="s">
        <v>287</v>
      </c>
      <c r="O20" s="16">
        <v>16800000</v>
      </c>
      <c r="P20" s="16"/>
      <c r="Q20" s="17"/>
      <c r="R20" s="17">
        <v>1</v>
      </c>
      <c r="S20" s="17">
        <v>4760000</v>
      </c>
      <c r="T20" s="17">
        <v>21560000</v>
      </c>
      <c r="U20" s="60">
        <v>20580000</v>
      </c>
      <c r="V20" s="67">
        <v>42783</v>
      </c>
      <c r="W20" s="67">
        <v>42788</v>
      </c>
      <c r="X20" s="67">
        <v>43098</v>
      </c>
      <c r="Y20" s="61"/>
      <c r="Z20" s="61"/>
      <c r="AA20" s="38"/>
      <c r="AB20" s="61"/>
      <c r="AC20" s="61" t="s">
        <v>703</v>
      </c>
      <c r="AD20" s="61"/>
      <c r="AE20" s="61"/>
      <c r="AF20" s="68">
        <f t="shared" si="0"/>
        <v>0.95454545454545459</v>
      </c>
      <c r="AG20" s="69"/>
      <c r="AH20" s="69" t="b">
        <f t="shared" si="1"/>
        <v>0</v>
      </c>
    </row>
    <row r="21" spans="1:34" ht="44.25" customHeight="1" thickBot="1">
      <c r="A21" s="61">
        <v>8</v>
      </c>
      <c r="B21" s="61">
        <v>2017</v>
      </c>
      <c r="C21" s="91" t="s">
        <v>711</v>
      </c>
      <c r="D21" s="61">
        <v>5</v>
      </c>
      <c r="E21" s="62" t="str">
        <f>IF(D21=1,'Tipo '!$B$2,IF(D21=2,'Tipo '!$B$3,IF(D21=3,'Tipo '!$B$4,IF(D21=4,'Tipo '!$B$5,IF(D21=5,'Tipo '!$B$6,IF(D21=6,'Tipo '!$B$7,IF(D21=7,'Tipo '!$B$8,IF(D21=8,'Tipo '!$B$9,IF(D21=9,'Tipo '!$B$10,IF(D21=10,'Tipo '!$B$11,IF(D21=11,'Tipo '!$B$12,IF(D21=12,'Tipo '!$B$13,IF(D21=13,'Tipo '!$B$14,IF(D21=14,'Tipo '!$B$15,IF(D21=15,'Tipo '!$B$16,IF(D21=16,'Tipo '!$B$17,IF(D21=17,'Tipo '!$B$18,IF(D21=18,'Tipo '!$B$19,IF(D21=19,'Tipo '!$B$20,"No ha seleccionado un tipo de contrato válido")))))))))))))))))))</f>
        <v>CONTRATOS DE PRESTACIÓN DE SERVICIOS PROFESIONALES Y DE APOYO A LA GESTIÓN</v>
      </c>
      <c r="F21" s="62" t="s">
        <v>107</v>
      </c>
      <c r="G21" s="62" t="s">
        <v>116</v>
      </c>
      <c r="H21" s="15" t="s">
        <v>468</v>
      </c>
      <c r="I21" s="15" t="s">
        <v>175</v>
      </c>
      <c r="J21" s="63">
        <v>45</v>
      </c>
      <c r="K21" s="64"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65" t="s">
        <v>688</v>
      </c>
      <c r="M21" s="90">
        <v>1078246045</v>
      </c>
      <c r="N21" s="18" t="s">
        <v>288</v>
      </c>
      <c r="O21" s="16">
        <v>16800000</v>
      </c>
      <c r="P21" s="16"/>
      <c r="Q21" s="17"/>
      <c r="R21" s="17"/>
      <c r="S21" s="17"/>
      <c r="T21" s="17">
        <f t="shared" ref="T21:T52" si="2">O21+Q21+S21</f>
        <v>16800000</v>
      </c>
      <c r="U21" s="66">
        <v>16800000</v>
      </c>
      <c r="V21" s="67">
        <v>42783</v>
      </c>
      <c r="W21" s="67">
        <v>42790</v>
      </c>
      <c r="X21" s="67">
        <v>43031</v>
      </c>
      <c r="Y21" s="61"/>
      <c r="Z21" s="61"/>
      <c r="AA21" s="38"/>
      <c r="AB21" s="61"/>
      <c r="AC21" s="61"/>
      <c r="AD21" s="61" t="s">
        <v>703</v>
      </c>
      <c r="AE21" s="61"/>
      <c r="AF21" s="68">
        <f t="shared" si="0"/>
        <v>1</v>
      </c>
      <c r="AG21" s="69"/>
      <c r="AH21" s="69" t="b">
        <f t="shared" si="1"/>
        <v>0</v>
      </c>
    </row>
    <row r="22" spans="1:34" ht="44.25" customHeight="1" thickBot="1">
      <c r="A22" s="61">
        <v>9</v>
      </c>
      <c r="B22" s="61">
        <v>2017</v>
      </c>
      <c r="C22" s="91" t="s">
        <v>712</v>
      </c>
      <c r="D22" s="61">
        <v>5</v>
      </c>
      <c r="E22" s="62" t="str">
        <f>IF(D22=1,'Tipo '!$B$2,IF(D22=2,'Tipo '!$B$3,IF(D22=3,'Tipo '!$B$4,IF(D22=4,'Tipo '!$B$5,IF(D22=5,'Tipo '!$B$6,IF(D22=6,'Tipo '!$B$7,IF(D22=7,'Tipo '!$B$8,IF(D22=8,'Tipo '!$B$9,IF(D22=9,'Tipo '!$B$10,IF(D22=10,'Tipo '!$B$11,IF(D22=11,'Tipo '!$B$12,IF(D22=12,'Tipo '!$B$13,IF(D22=13,'Tipo '!$B$14,IF(D22=14,'Tipo '!$B$15,IF(D22=15,'Tipo '!$B$16,IF(D22=16,'Tipo '!$B$17,IF(D22=17,'Tipo '!$B$18,IF(D22=18,'Tipo '!$B$19,IF(D22=19,'Tipo '!$B$20,"No ha seleccionado un tipo de contrato válido")))))))))))))))))))</f>
        <v>CONTRATOS DE PRESTACIÓN DE SERVICIOS PROFESIONALES Y DE APOYO A LA GESTIÓN</v>
      </c>
      <c r="F22" s="62" t="s">
        <v>107</v>
      </c>
      <c r="G22" s="62" t="s">
        <v>116</v>
      </c>
      <c r="H22" s="15" t="s">
        <v>469</v>
      </c>
      <c r="I22" s="15" t="s">
        <v>175</v>
      </c>
      <c r="J22" s="63">
        <v>45</v>
      </c>
      <c r="K22" s="64"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65" t="s">
        <v>688</v>
      </c>
      <c r="M22" s="90">
        <v>52507304</v>
      </c>
      <c r="N22" s="18" t="s">
        <v>289</v>
      </c>
      <c r="O22" s="16">
        <v>25823000</v>
      </c>
      <c r="P22" s="16"/>
      <c r="Q22" s="17"/>
      <c r="R22" s="17"/>
      <c r="S22" s="17"/>
      <c r="T22" s="17">
        <f t="shared" si="2"/>
        <v>25823000</v>
      </c>
      <c r="U22" s="66">
        <v>25823000</v>
      </c>
      <c r="V22" s="67">
        <v>42783</v>
      </c>
      <c r="W22" s="67">
        <v>42788</v>
      </c>
      <c r="X22" s="67">
        <v>42999</v>
      </c>
      <c r="Y22" s="61"/>
      <c r="Z22" s="61"/>
      <c r="AA22" s="38"/>
      <c r="AB22" s="61"/>
      <c r="AC22" s="61"/>
      <c r="AD22" s="61" t="s">
        <v>703</v>
      </c>
      <c r="AE22" s="61"/>
      <c r="AF22" s="68">
        <f t="shared" si="0"/>
        <v>1</v>
      </c>
      <c r="AG22" s="69"/>
      <c r="AH22" s="69" t="b">
        <f t="shared" si="1"/>
        <v>0</v>
      </c>
    </row>
    <row r="23" spans="1:34" ht="44.25" customHeight="1" thickBot="1">
      <c r="A23" s="61">
        <v>10</v>
      </c>
      <c r="B23" s="61">
        <v>2017</v>
      </c>
      <c r="C23" s="91" t="s">
        <v>713</v>
      </c>
      <c r="D23" s="61">
        <v>5</v>
      </c>
      <c r="E23" s="62" t="str">
        <f>IF(D23=1,'Tipo '!$B$2,IF(D23=2,'Tipo '!$B$3,IF(D23=3,'Tipo '!$B$4,IF(D23=4,'Tipo '!$B$5,IF(D23=5,'Tipo '!$B$6,IF(D23=6,'Tipo '!$B$7,IF(D23=7,'Tipo '!$B$8,IF(D23=8,'Tipo '!$B$9,IF(D23=9,'Tipo '!$B$10,IF(D23=10,'Tipo '!$B$11,IF(D23=11,'Tipo '!$B$12,IF(D23=12,'Tipo '!$B$13,IF(D23=13,'Tipo '!$B$14,IF(D23=14,'Tipo '!$B$15,IF(D23=15,'Tipo '!$B$16,IF(D23=16,'Tipo '!$B$17,IF(D23=17,'Tipo '!$B$18,IF(D23=18,'Tipo '!$B$19,IF(D23=19,'Tipo '!$B$20,"No ha seleccionado un tipo de contrato válido")))))))))))))))))))</f>
        <v>CONTRATOS DE PRESTACIÓN DE SERVICIOS PROFESIONALES Y DE APOYO A LA GESTIÓN</v>
      </c>
      <c r="F23" s="62" t="s">
        <v>107</v>
      </c>
      <c r="G23" s="62" t="s">
        <v>116</v>
      </c>
      <c r="H23" s="15" t="s">
        <v>470</v>
      </c>
      <c r="I23" s="15" t="s">
        <v>175</v>
      </c>
      <c r="J23" s="63">
        <v>45</v>
      </c>
      <c r="K23" s="64"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65" t="s">
        <v>688</v>
      </c>
      <c r="M23" s="90">
        <v>1121839556</v>
      </c>
      <c r="N23" s="18" t="s">
        <v>290</v>
      </c>
      <c r="O23" s="16">
        <v>70100000</v>
      </c>
      <c r="P23" s="16"/>
      <c r="Q23" s="17"/>
      <c r="R23" s="17">
        <v>2</v>
      </c>
      <c r="S23" s="17">
        <v>4673333</v>
      </c>
      <c r="T23" s="17">
        <f t="shared" si="2"/>
        <v>74773333</v>
      </c>
      <c r="U23" s="60">
        <v>68931667</v>
      </c>
      <c r="V23" s="67">
        <v>42786</v>
      </c>
      <c r="W23" s="67">
        <v>42787</v>
      </c>
      <c r="X23" s="67">
        <v>43109</v>
      </c>
      <c r="Y23" s="61"/>
      <c r="Z23" s="61"/>
      <c r="AA23" s="38"/>
      <c r="AB23" s="61"/>
      <c r="AC23" s="61" t="s">
        <v>703</v>
      </c>
      <c r="AD23" s="61"/>
      <c r="AE23" s="61"/>
      <c r="AF23" s="68">
        <f t="shared" si="0"/>
        <v>0.92187500856755977</v>
      </c>
      <c r="AG23" s="69"/>
      <c r="AH23" s="69" t="b">
        <f t="shared" si="1"/>
        <v>0</v>
      </c>
    </row>
    <row r="24" spans="1:34" ht="44.25" customHeight="1" thickBot="1">
      <c r="A24" s="61">
        <v>11</v>
      </c>
      <c r="B24" s="61">
        <v>2017</v>
      </c>
      <c r="C24" s="91" t="s">
        <v>714</v>
      </c>
      <c r="D24" s="61">
        <v>5</v>
      </c>
      <c r="E24" s="62" t="str">
        <f>IF(D24=1,'Tipo '!$B$2,IF(D24=2,'Tipo '!$B$3,IF(D24=3,'Tipo '!$B$4,IF(D24=4,'Tipo '!$B$5,IF(D24=5,'Tipo '!$B$6,IF(D24=6,'Tipo '!$B$7,IF(D24=7,'Tipo '!$B$8,IF(D24=8,'Tipo '!$B$9,IF(D24=9,'Tipo '!$B$10,IF(D24=10,'Tipo '!$B$11,IF(D24=11,'Tipo '!$B$12,IF(D24=12,'Tipo '!$B$13,IF(D24=13,'Tipo '!$B$14,IF(D24=14,'Tipo '!$B$15,IF(D24=15,'Tipo '!$B$16,IF(D24=16,'Tipo '!$B$17,IF(D24=17,'Tipo '!$B$18,IF(D24=18,'Tipo '!$B$19,IF(D24=19,'Tipo '!$B$20,"No ha seleccionado un tipo de contrato válido")))))))))))))))))))</f>
        <v>CONTRATOS DE PRESTACIÓN DE SERVICIOS PROFESIONALES Y DE APOYO A LA GESTIÓN</v>
      </c>
      <c r="F24" s="62" t="s">
        <v>107</v>
      </c>
      <c r="G24" s="62" t="s">
        <v>116</v>
      </c>
      <c r="H24" s="15" t="s">
        <v>471</v>
      </c>
      <c r="I24" s="15" t="s">
        <v>175</v>
      </c>
      <c r="J24" s="63">
        <v>45</v>
      </c>
      <c r="K24" s="64"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65" t="s">
        <v>688</v>
      </c>
      <c r="M24" s="90">
        <v>80406270</v>
      </c>
      <c r="N24" s="18" t="s">
        <v>291</v>
      </c>
      <c r="O24" s="16">
        <v>17112000</v>
      </c>
      <c r="P24" s="16"/>
      <c r="Q24" s="17"/>
      <c r="R24" s="17">
        <v>1</v>
      </c>
      <c r="S24" s="17">
        <v>4206700</v>
      </c>
      <c r="T24" s="17">
        <f t="shared" si="2"/>
        <v>21318700</v>
      </c>
      <c r="U24" s="60">
        <v>20320500</v>
      </c>
      <c r="V24" s="67">
        <v>42787</v>
      </c>
      <c r="W24" s="67">
        <v>42795</v>
      </c>
      <c r="X24" s="67">
        <v>43039</v>
      </c>
      <c r="Y24" s="61"/>
      <c r="Z24" s="61"/>
      <c r="AA24" s="38"/>
      <c r="AB24" s="61"/>
      <c r="AC24" s="61" t="s">
        <v>703</v>
      </c>
      <c r="AD24" s="61"/>
      <c r="AE24" s="61"/>
      <c r="AF24" s="68">
        <f t="shared" si="0"/>
        <v>0.95317725752508364</v>
      </c>
      <c r="AG24" s="69"/>
      <c r="AH24" s="69" t="b">
        <f t="shared" si="1"/>
        <v>0</v>
      </c>
    </row>
    <row r="25" spans="1:34" ht="44.25" customHeight="1" thickBot="1">
      <c r="A25" s="61">
        <v>12</v>
      </c>
      <c r="B25" s="61">
        <v>2017</v>
      </c>
      <c r="C25" s="91" t="s">
        <v>715</v>
      </c>
      <c r="D25" s="61">
        <v>5</v>
      </c>
      <c r="E25" s="62" t="str">
        <f>IF(D25=1,'Tipo '!$B$2,IF(D25=2,'Tipo '!$B$3,IF(D25=3,'Tipo '!$B$4,IF(D25=4,'Tipo '!$B$5,IF(D25=5,'Tipo '!$B$6,IF(D25=6,'Tipo '!$B$7,IF(D25=7,'Tipo '!$B$8,IF(D25=8,'Tipo '!$B$9,IF(D25=9,'Tipo '!$B$10,IF(D25=10,'Tipo '!$B$11,IF(D25=11,'Tipo '!$B$12,IF(D25=12,'Tipo '!$B$13,IF(D25=13,'Tipo '!$B$14,IF(D25=14,'Tipo '!$B$15,IF(D25=15,'Tipo '!$B$16,IF(D25=16,'Tipo '!$B$17,IF(D25=17,'Tipo '!$B$18,IF(D25=18,'Tipo '!$B$19,IF(D25=19,'Tipo '!$B$20,"No ha seleccionado un tipo de contrato válido")))))))))))))))))))</f>
        <v>CONTRATOS DE PRESTACIÓN DE SERVICIOS PROFESIONALES Y DE APOYO A LA GESTIÓN</v>
      </c>
      <c r="F25" s="62" t="s">
        <v>107</v>
      </c>
      <c r="G25" s="62" t="s">
        <v>116</v>
      </c>
      <c r="H25" s="15" t="s">
        <v>472</v>
      </c>
      <c r="I25" s="15" t="s">
        <v>175</v>
      </c>
      <c r="J25" s="63">
        <v>45</v>
      </c>
      <c r="K25" s="64"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65" t="s">
        <v>688</v>
      </c>
      <c r="M25" s="90">
        <v>80147386</v>
      </c>
      <c r="N25" s="18" t="s">
        <v>292</v>
      </c>
      <c r="O25" s="16">
        <v>12600000</v>
      </c>
      <c r="P25" s="16"/>
      <c r="Q25" s="17"/>
      <c r="R25" s="17"/>
      <c r="S25" s="17"/>
      <c r="T25" s="17">
        <f t="shared" si="2"/>
        <v>12600000</v>
      </c>
      <c r="U25" s="66">
        <v>12600000</v>
      </c>
      <c r="V25" s="67">
        <v>42787</v>
      </c>
      <c r="W25" s="67">
        <v>42794</v>
      </c>
      <c r="X25" s="67">
        <v>42974</v>
      </c>
      <c r="Y25" s="61"/>
      <c r="Z25" s="61"/>
      <c r="AA25" s="38"/>
      <c r="AB25" s="61"/>
      <c r="AC25" s="61"/>
      <c r="AD25" s="61" t="s">
        <v>703</v>
      </c>
      <c r="AE25" s="61"/>
      <c r="AF25" s="68">
        <f t="shared" si="0"/>
        <v>1</v>
      </c>
      <c r="AG25" s="69"/>
      <c r="AH25" s="69" t="b">
        <f t="shared" si="1"/>
        <v>0</v>
      </c>
    </row>
    <row r="26" spans="1:34" ht="44.25" customHeight="1" thickBot="1">
      <c r="A26" s="61">
        <v>14</v>
      </c>
      <c r="B26" s="61">
        <v>2017</v>
      </c>
      <c r="C26" s="91" t="s">
        <v>716</v>
      </c>
      <c r="D26" s="61">
        <v>5</v>
      </c>
      <c r="E26" s="62" t="str">
        <f>IF(D26=1,'Tipo '!$B$2,IF(D26=2,'Tipo '!$B$3,IF(D26=3,'Tipo '!$B$4,IF(D26=4,'Tipo '!$B$5,IF(D26=5,'Tipo '!$B$6,IF(D26=6,'Tipo '!$B$7,IF(D26=7,'Tipo '!$B$8,IF(D26=8,'Tipo '!$B$9,IF(D26=9,'Tipo '!$B$10,IF(D26=10,'Tipo '!$B$11,IF(D26=11,'Tipo '!$B$12,IF(D26=12,'Tipo '!$B$13,IF(D26=13,'Tipo '!$B$14,IF(D26=14,'Tipo '!$B$15,IF(D26=15,'Tipo '!$B$16,IF(D26=16,'Tipo '!$B$17,IF(D26=17,'Tipo '!$B$18,IF(D26=18,'Tipo '!$B$19,IF(D26=19,'Tipo '!$B$20,"No ha seleccionado un tipo de contrato válido")))))))))))))))))))</f>
        <v>CONTRATOS DE PRESTACIÓN DE SERVICIOS PROFESIONALES Y DE APOYO A LA GESTIÓN</v>
      </c>
      <c r="F26" s="62" t="s">
        <v>107</v>
      </c>
      <c r="G26" s="62" t="s">
        <v>116</v>
      </c>
      <c r="H26" s="15" t="s">
        <v>473</v>
      </c>
      <c r="I26" s="15" t="s">
        <v>175</v>
      </c>
      <c r="J26" s="63">
        <v>38</v>
      </c>
      <c r="K26" s="4" t="s">
        <v>87</v>
      </c>
      <c r="L26" s="65" t="s">
        <v>689</v>
      </c>
      <c r="M26" s="90">
        <v>39581811</v>
      </c>
      <c r="N26" s="18" t="s">
        <v>293</v>
      </c>
      <c r="O26" s="16">
        <v>32464000</v>
      </c>
      <c r="P26" s="16"/>
      <c r="Q26" s="17"/>
      <c r="R26" s="17"/>
      <c r="S26" s="17"/>
      <c r="T26" s="17">
        <f t="shared" si="2"/>
        <v>32464000</v>
      </c>
      <c r="U26" s="60">
        <v>30976067</v>
      </c>
      <c r="V26" s="67">
        <v>42788</v>
      </c>
      <c r="W26" s="67">
        <v>42793</v>
      </c>
      <c r="X26" s="67">
        <v>43034</v>
      </c>
      <c r="Y26" s="61"/>
      <c r="Z26" s="61"/>
      <c r="AA26" s="38"/>
      <c r="AB26" s="61"/>
      <c r="AC26" s="61" t="s">
        <v>703</v>
      </c>
      <c r="AD26" s="61"/>
      <c r="AE26" s="61"/>
      <c r="AF26" s="68">
        <f t="shared" si="0"/>
        <v>0.95416667693445045</v>
      </c>
      <c r="AG26" s="69"/>
      <c r="AH26" s="69" t="b">
        <f t="shared" si="1"/>
        <v>0</v>
      </c>
    </row>
    <row r="27" spans="1:34" ht="44.25" customHeight="1" thickBot="1">
      <c r="A27" s="61">
        <v>15</v>
      </c>
      <c r="B27" s="61">
        <v>2017</v>
      </c>
      <c r="C27" s="91" t="s">
        <v>717</v>
      </c>
      <c r="D27" s="61">
        <v>5</v>
      </c>
      <c r="E27" s="62" t="str">
        <f>IF(D27=1,'Tipo '!$B$2,IF(D27=2,'Tipo '!$B$3,IF(D27=3,'Tipo '!$B$4,IF(D27=4,'Tipo '!$B$5,IF(D27=5,'Tipo '!$B$6,IF(D27=6,'Tipo '!$B$7,IF(D27=7,'Tipo '!$B$8,IF(D27=8,'Tipo '!$B$9,IF(D27=9,'Tipo '!$B$10,IF(D27=10,'Tipo '!$B$11,IF(D27=11,'Tipo '!$B$12,IF(D27=12,'Tipo '!$B$13,IF(D27=13,'Tipo '!$B$14,IF(D27=14,'Tipo '!$B$15,IF(D27=15,'Tipo '!$B$16,IF(D27=16,'Tipo '!$B$17,IF(D27=17,'Tipo '!$B$18,IF(D27=18,'Tipo '!$B$19,IF(D27=19,'Tipo '!$B$20,"No ha seleccionado un tipo de contrato válido")))))))))))))))))))</f>
        <v>CONTRATOS DE PRESTACIÓN DE SERVICIOS PROFESIONALES Y DE APOYO A LA GESTIÓN</v>
      </c>
      <c r="F27" s="62" t="s">
        <v>107</v>
      </c>
      <c r="G27" s="62" t="s">
        <v>116</v>
      </c>
      <c r="H27" s="15" t="s">
        <v>474</v>
      </c>
      <c r="I27" s="15" t="s">
        <v>175</v>
      </c>
      <c r="J27" s="63">
        <v>45</v>
      </c>
      <c r="K27" s="64"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65" t="s">
        <v>688</v>
      </c>
      <c r="M27" s="90">
        <v>1016070013</v>
      </c>
      <c r="N27" s="18" t="s">
        <v>294</v>
      </c>
      <c r="O27" s="16">
        <v>20800000</v>
      </c>
      <c r="P27" s="16"/>
      <c r="Q27" s="17"/>
      <c r="R27" s="17">
        <v>2</v>
      </c>
      <c r="S27" s="17">
        <v>6673333</v>
      </c>
      <c r="T27" s="17">
        <f t="shared" si="2"/>
        <v>27473333</v>
      </c>
      <c r="U27" s="60">
        <v>25306667</v>
      </c>
      <c r="V27" s="67">
        <v>42788</v>
      </c>
      <c r="W27" s="67">
        <v>42790</v>
      </c>
      <c r="X27" s="67">
        <v>43109</v>
      </c>
      <c r="Y27" s="61"/>
      <c r="Z27" s="61"/>
      <c r="AA27" s="38"/>
      <c r="AB27" s="61"/>
      <c r="AC27" s="61" t="s">
        <v>703</v>
      </c>
      <c r="AD27" s="61"/>
      <c r="AE27" s="61"/>
      <c r="AF27" s="68">
        <f t="shared" si="0"/>
        <v>0.92113566999679286</v>
      </c>
      <c r="AG27" s="69"/>
      <c r="AH27" s="69" t="b">
        <f t="shared" si="1"/>
        <v>0</v>
      </c>
    </row>
    <row r="28" spans="1:34" ht="44.25" customHeight="1" thickBot="1">
      <c r="A28" s="61">
        <v>16</v>
      </c>
      <c r="B28" s="61">
        <v>2017</v>
      </c>
      <c r="C28" s="91" t="s">
        <v>718</v>
      </c>
      <c r="D28" s="61">
        <v>5</v>
      </c>
      <c r="E28" s="62" t="str">
        <f>IF(D28=1,'Tipo '!$B$2,IF(D28=2,'Tipo '!$B$3,IF(D28=3,'Tipo '!$B$4,IF(D28=4,'Tipo '!$B$5,IF(D28=5,'Tipo '!$B$6,IF(D28=6,'Tipo '!$B$7,IF(D28=7,'Tipo '!$B$8,IF(D28=8,'Tipo '!$B$9,IF(D28=9,'Tipo '!$B$10,IF(D28=10,'Tipo '!$B$11,IF(D28=11,'Tipo '!$B$12,IF(D28=12,'Tipo '!$B$13,IF(D28=13,'Tipo '!$B$14,IF(D28=14,'Tipo '!$B$15,IF(D28=15,'Tipo '!$B$16,IF(D28=16,'Tipo '!$B$17,IF(D28=17,'Tipo '!$B$18,IF(D28=18,'Tipo '!$B$19,IF(D28=19,'Tipo '!$B$20,"No ha seleccionado un tipo de contrato válido")))))))))))))))))))</f>
        <v>CONTRATOS DE PRESTACIÓN DE SERVICIOS PROFESIONALES Y DE APOYO A LA GESTIÓN</v>
      </c>
      <c r="F28" s="62" t="s">
        <v>107</v>
      </c>
      <c r="G28" s="62" t="s">
        <v>116</v>
      </c>
      <c r="H28" s="15" t="s">
        <v>475</v>
      </c>
      <c r="I28" s="15" t="s">
        <v>175</v>
      </c>
      <c r="J28" s="63">
        <v>45</v>
      </c>
      <c r="K28" s="64"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65" t="s">
        <v>688</v>
      </c>
      <c r="M28" s="90">
        <v>1033776144</v>
      </c>
      <c r="N28" s="18" t="s">
        <v>295</v>
      </c>
      <c r="O28" s="16">
        <v>11900000</v>
      </c>
      <c r="P28" s="16"/>
      <c r="Q28" s="17"/>
      <c r="R28" s="17">
        <v>2</v>
      </c>
      <c r="S28" s="17">
        <v>5836666</v>
      </c>
      <c r="T28" s="17">
        <f t="shared" si="2"/>
        <v>17736666</v>
      </c>
      <c r="U28" s="60">
        <v>16320000</v>
      </c>
      <c r="V28" s="67">
        <v>42788</v>
      </c>
      <c r="W28" s="67">
        <v>42794</v>
      </c>
      <c r="X28" s="67">
        <v>43109</v>
      </c>
      <c r="Y28" s="61"/>
      <c r="Z28" s="61"/>
      <c r="AA28" s="38"/>
      <c r="AB28" s="61"/>
      <c r="AC28" s="61" t="s">
        <v>703</v>
      </c>
      <c r="AD28" s="61"/>
      <c r="AE28" s="61"/>
      <c r="AF28" s="68">
        <f t="shared" si="0"/>
        <v>0.92012783011192745</v>
      </c>
      <c r="AG28" s="69"/>
      <c r="AH28" s="69" t="b">
        <f t="shared" si="1"/>
        <v>0</v>
      </c>
    </row>
    <row r="29" spans="1:34" ht="44.25" customHeight="1" thickBot="1">
      <c r="A29" s="61">
        <v>17</v>
      </c>
      <c r="B29" s="61">
        <v>2017</v>
      </c>
      <c r="C29" s="91" t="s">
        <v>719</v>
      </c>
      <c r="D29" s="61">
        <v>5</v>
      </c>
      <c r="E29" s="62" t="str">
        <f>IF(D29=1,'Tipo '!$B$2,IF(D29=2,'Tipo '!$B$3,IF(D29=3,'Tipo '!$B$4,IF(D29=4,'Tipo '!$B$5,IF(D29=5,'Tipo '!$B$6,IF(D29=6,'Tipo '!$B$7,IF(D29=7,'Tipo '!$B$8,IF(D29=8,'Tipo '!$B$9,IF(D29=9,'Tipo '!$B$10,IF(D29=10,'Tipo '!$B$11,IF(D29=11,'Tipo '!$B$12,IF(D29=12,'Tipo '!$B$13,IF(D29=13,'Tipo '!$B$14,IF(D29=14,'Tipo '!$B$15,IF(D29=15,'Tipo '!$B$16,IF(D29=16,'Tipo '!$B$17,IF(D29=17,'Tipo '!$B$18,IF(D29=18,'Tipo '!$B$19,IF(D29=19,'Tipo '!$B$20,"No ha seleccionado un tipo de contrato válido")))))))))))))))))))</f>
        <v>CONTRATOS DE PRESTACIÓN DE SERVICIOS PROFESIONALES Y DE APOYO A LA GESTIÓN</v>
      </c>
      <c r="F29" s="62" t="s">
        <v>107</v>
      </c>
      <c r="G29" s="62" t="s">
        <v>116</v>
      </c>
      <c r="H29" s="15" t="s">
        <v>476</v>
      </c>
      <c r="I29" s="15" t="s">
        <v>175</v>
      </c>
      <c r="J29" s="63">
        <v>45</v>
      </c>
      <c r="K29" s="64"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65" t="s">
        <v>688</v>
      </c>
      <c r="M29" s="90">
        <v>80799413</v>
      </c>
      <c r="N29" s="18" t="s">
        <v>296</v>
      </c>
      <c r="O29" s="16">
        <v>24348000</v>
      </c>
      <c r="P29" s="16"/>
      <c r="Q29" s="17"/>
      <c r="R29" s="17"/>
      <c r="S29" s="17"/>
      <c r="T29" s="17">
        <f t="shared" si="2"/>
        <v>24348000</v>
      </c>
      <c r="U29" s="66">
        <v>24348000</v>
      </c>
      <c r="V29" s="67">
        <v>42788</v>
      </c>
      <c r="W29" s="67">
        <v>42794</v>
      </c>
      <c r="X29" s="67">
        <v>42974</v>
      </c>
      <c r="Y29" s="61"/>
      <c r="Z29" s="61"/>
      <c r="AA29" s="38"/>
      <c r="AB29" s="61"/>
      <c r="AC29" s="61"/>
      <c r="AD29" s="61" t="s">
        <v>703</v>
      </c>
      <c r="AE29" s="61"/>
      <c r="AF29" s="68">
        <f t="shared" si="0"/>
        <v>1</v>
      </c>
      <c r="AG29" s="69"/>
      <c r="AH29" s="69" t="b">
        <f t="shared" si="1"/>
        <v>0</v>
      </c>
    </row>
    <row r="30" spans="1:34" ht="44.25" customHeight="1" thickBot="1">
      <c r="A30" s="61">
        <v>18</v>
      </c>
      <c r="B30" s="61">
        <v>2017</v>
      </c>
      <c r="C30" s="91" t="s">
        <v>720</v>
      </c>
      <c r="D30" s="61">
        <v>5</v>
      </c>
      <c r="E30" s="62" t="str">
        <f>IF(D30=1,'Tipo '!$B$2,IF(D30=2,'Tipo '!$B$3,IF(D30=3,'Tipo '!$B$4,IF(D30=4,'Tipo '!$B$5,IF(D30=5,'Tipo '!$B$6,IF(D30=6,'Tipo '!$B$7,IF(D30=7,'Tipo '!$B$8,IF(D30=8,'Tipo '!$B$9,IF(D30=9,'Tipo '!$B$10,IF(D30=10,'Tipo '!$B$11,IF(D30=11,'Tipo '!$B$12,IF(D30=12,'Tipo '!$B$13,IF(D30=13,'Tipo '!$B$14,IF(D30=14,'Tipo '!$B$15,IF(D30=15,'Tipo '!$B$16,IF(D30=16,'Tipo '!$B$17,IF(D30=17,'Tipo '!$B$18,IF(D30=18,'Tipo '!$B$19,IF(D30=19,'Tipo '!$B$20,"No ha seleccionado un tipo de contrato válido")))))))))))))))))))</f>
        <v>CONTRATOS DE PRESTACIÓN DE SERVICIOS PROFESIONALES Y DE APOYO A LA GESTIÓN</v>
      </c>
      <c r="F30" s="62" t="s">
        <v>107</v>
      </c>
      <c r="G30" s="62" t="s">
        <v>116</v>
      </c>
      <c r="H30" s="15" t="s">
        <v>477</v>
      </c>
      <c r="I30" s="15" t="s">
        <v>175</v>
      </c>
      <c r="J30" s="63">
        <v>45</v>
      </c>
      <c r="K30" s="64"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65" t="s">
        <v>688</v>
      </c>
      <c r="M30" s="90">
        <v>80798433</v>
      </c>
      <c r="N30" s="18" t="s">
        <v>297</v>
      </c>
      <c r="O30" s="16">
        <v>16800000</v>
      </c>
      <c r="P30" s="16"/>
      <c r="Q30" s="17"/>
      <c r="R30" s="17">
        <v>2</v>
      </c>
      <c r="S30" s="17">
        <v>5180000</v>
      </c>
      <c r="T30" s="17">
        <f t="shared" si="2"/>
        <v>21980000</v>
      </c>
      <c r="U30" s="60">
        <v>20230000</v>
      </c>
      <c r="V30" s="67">
        <v>42789</v>
      </c>
      <c r="W30" s="67">
        <v>42793</v>
      </c>
      <c r="X30" s="67">
        <v>43109</v>
      </c>
      <c r="Y30" s="61"/>
      <c r="Z30" s="61"/>
      <c r="AA30" s="38"/>
      <c r="AB30" s="61"/>
      <c r="AC30" s="61" t="s">
        <v>703</v>
      </c>
      <c r="AD30" s="61"/>
      <c r="AE30" s="61"/>
      <c r="AF30" s="68">
        <f t="shared" si="0"/>
        <v>0.92038216560509556</v>
      </c>
      <c r="AG30" s="69"/>
      <c r="AH30" s="69" t="b">
        <f t="shared" si="1"/>
        <v>0</v>
      </c>
    </row>
    <row r="31" spans="1:34" s="83" customFormat="1" ht="44.25" customHeight="1" thickBot="1">
      <c r="A31" s="74">
        <v>19</v>
      </c>
      <c r="B31" s="74">
        <v>2017</v>
      </c>
      <c r="C31" s="91" t="s">
        <v>721</v>
      </c>
      <c r="D31" s="61">
        <v>5</v>
      </c>
      <c r="E31" s="88" t="str">
        <f>IF(D31=1,'Tipo '!$B$2,IF(D31=2,'Tipo '!$B$3,IF(D31=3,'Tipo '!$B$4,IF(D31=4,'Tipo '!$B$5,IF(D31=5,'Tipo '!$B$6,IF(D31=6,'Tipo '!$B$7,IF(D31=7,'Tipo '!$B$8,IF(D31=8,'Tipo '!$B$9,IF(D31=9,'Tipo '!$B$10,IF(D31=10,'Tipo '!$B$11,IF(D31=11,'Tipo '!$B$12,IF(D31=12,'Tipo '!$B$13,IF(D31=13,'Tipo '!$B$14,IF(D31=14,'Tipo '!$B$15,IF(D31=15,'Tipo '!$B$16,IF(D31=16,'Tipo '!$B$17,IF(D31=17,'Tipo '!$B$18,IF(D31=18,'Tipo '!$B$19,IF(D31=19,'Tipo '!$B$20,"No ha seleccionado un tipo de contrato válido")))))))))))))))))))</f>
        <v>CONTRATOS DE PRESTACIÓN DE SERVICIOS PROFESIONALES Y DE APOYO A LA GESTIÓN</v>
      </c>
      <c r="F31" s="62" t="s">
        <v>107</v>
      </c>
      <c r="G31" s="62" t="s">
        <v>116</v>
      </c>
      <c r="H31" s="89" t="s">
        <v>480</v>
      </c>
      <c r="I31" s="15" t="s">
        <v>175</v>
      </c>
      <c r="J31" s="75">
        <v>45</v>
      </c>
      <c r="K31" s="64"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65" t="s">
        <v>688</v>
      </c>
      <c r="M31" s="90">
        <v>1016050064</v>
      </c>
      <c r="N31" s="76" t="s">
        <v>299</v>
      </c>
      <c r="O31" s="77">
        <v>16800000</v>
      </c>
      <c r="P31" s="77"/>
      <c r="Q31" s="78"/>
      <c r="R31" s="78"/>
      <c r="S31" s="78"/>
      <c r="T31" s="78">
        <f t="shared" si="2"/>
        <v>16800000</v>
      </c>
      <c r="U31" s="60">
        <v>16800000</v>
      </c>
      <c r="V31" s="79">
        <v>42789</v>
      </c>
      <c r="W31" s="79">
        <v>42796</v>
      </c>
      <c r="X31" s="79">
        <v>43040</v>
      </c>
      <c r="Y31" s="74"/>
      <c r="Z31" s="74"/>
      <c r="AA31" s="80"/>
      <c r="AB31" s="74"/>
      <c r="AC31" s="74"/>
      <c r="AD31" s="61" t="s">
        <v>703</v>
      </c>
      <c r="AE31" s="74"/>
      <c r="AF31" s="81">
        <f t="shared" si="0"/>
        <v>1</v>
      </c>
      <c r="AG31" s="82"/>
      <c r="AH31" s="82" t="b">
        <f t="shared" si="1"/>
        <v>0</v>
      </c>
    </row>
    <row r="32" spans="1:34" ht="44.25" customHeight="1" thickBot="1">
      <c r="A32" s="61">
        <v>20</v>
      </c>
      <c r="B32" s="61">
        <v>2017</v>
      </c>
      <c r="C32" s="91" t="s">
        <v>722</v>
      </c>
      <c r="D32" s="61">
        <v>5</v>
      </c>
      <c r="E32" s="62" t="str">
        <f>IF(D32=1,'Tipo '!$B$2,IF(D32=2,'Tipo '!$B$3,IF(D32=3,'Tipo '!$B$4,IF(D32=4,'Tipo '!$B$5,IF(D32=5,'Tipo '!$B$6,IF(D32=6,'Tipo '!$B$7,IF(D32=7,'Tipo '!$B$8,IF(D32=8,'Tipo '!$B$9,IF(D32=9,'Tipo '!$B$10,IF(D32=10,'Tipo '!$B$11,IF(D32=11,'Tipo '!$B$12,IF(D32=12,'Tipo '!$B$13,IF(D32=13,'Tipo '!$B$14,IF(D32=14,'Tipo '!$B$15,IF(D32=15,'Tipo '!$B$16,IF(D32=16,'Tipo '!$B$17,IF(D32=17,'Tipo '!$B$18,IF(D32=18,'Tipo '!$B$19,IF(D32=19,'Tipo '!$B$20,"No ha seleccionado un tipo de contrato válido")))))))))))))))))))</f>
        <v>CONTRATOS DE PRESTACIÓN DE SERVICIOS PROFESIONALES Y DE APOYO A LA GESTIÓN</v>
      </c>
      <c r="F32" s="62" t="s">
        <v>107</v>
      </c>
      <c r="G32" s="62" t="s">
        <v>116</v>
      </c>
      <c r="H32" s="15" t="s">
        <v>482</v>
      </c>
      <c r="I32" s="15" t="s">
        <v>175</v>
      </c>
      <c r="J32" s="63">
        <v>45</v>
      </c>
      <c r="K32" s="64"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65" t="s">
        <v>688</v>
      </c>
      <c r="M32" s="90">
        <v>52967523</v>
      </c>
      <c r="N32" s="18" t="s">
        <v>301</v>
      </c>
      <c r="O32" s="16">
        <v>16232000</v>
      </c>
      <c r="P32" s="16"/>
      <c r="Q32" s="17"/>
      <c r="R32" s="17"/>
      <c r="S32" s="17"/>
      <c r="T32" s="17">
        <f t="shared" si="2"/>
        <v>16232000</v>
      </c>
      <c r="U32" s="60">
        <v>16232000</v>
      </c>
      <c r="V32" s="67">
        <v>42789</v>
      </c>
      <c r="W32" s="67">
        <v>42794</v>
      </c>
      <c r="X32" s="67">
        <v>42913</v>
      </c>
      <c r="Y32" s="61"/>
      <c r="Z32" s="61"/>
      <c r="AA32" s="38"/>
      <c r="AB32" s="61"/>
      <c r="AC32" s="61"/>
      <c r="AD32" s="61" t="s">
        <v>703</v>
      </c>
      <c r="AE32" s="61"/>
      <c r="AF32" s="68">
        <f t="shared" si="0"/>
        <v>1</v>
      </c>
      <c r="AG32" s="69"/>
      <c r="AH32" s="69" t="b">
        <f t="shared" si="1"/>
        <v>0</v>
      </c>
    </row>
    <row r="33" spans="1:34" ht="44.25" customHeight="1" thickBot="1">
      <c r="A33" s="61">
        <v>21</v>
      </c>
      <c r="B33" s="61">
        <v>2017</v>
      </c>
      <c r="C33" s="91" t="s">
        <v>723</v>
      </c>
      <c r="D33" s="61">
        <v>5</v>
      </c>
      <c r="E33" s="62" t="str">
        <f>IF(D33=1,'Tipo '!$B$2,IF(D33=2,'Tipo '!$B$3,IF(D33=3,'Tipo '!$B$4,IF(D33=4,'Tipo '!$B$5,IF(D33=5,'Tipo '!$B$6,IF(D33=6,'Tipo '!$B$7,IF(D33=7,'Tipo '!$B$8,IF(D33=8,'Tipo '!$B$9,IF(D33=9,'Tipo '!$B$10,IF(D33=10,'Tipo '!$B$11,IF(D33=11,'Tipo '!$B$12,IF(D33=12,'Tipo '!$B$13,IF(D33=13,'Tipo '!$B$14,IF(D33=14,'Tipo '!$B$15,IF(D33=15,'Tipo '!$B$16,IF(D33=16,'Tipo '!$B$17,IF(D33=17,'Tipo '!$B$18,IF(D33=18,'Tipo '!$B$19,IF(D33=19,'Tipo '!$B$20,"No ha seleccionado un tipo de contrato válido")))))))))))))))))))</f>
        <v>CONTRATOS DE PRESTACIÓN DE SERVICIOS PROFESIONALES Y DE APOYO A LA GESTIÓN</v>
      </c>
      <c r="F33" s="62" t="s">
        <v>107</v>
      </c>
      <c r="G33" s="62" t="s">
        <v>116</v>
      </c>
      <c r="H33" s="15" t="s">
        <v>484</v>
      </c>
      <c r="I33" s="15" t="s">
        <v>175</v>
      </c>
      <c r="J33" s="63">
        <v>45</v>
      </c>
      <c r="K33" s="64"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65" t="s">
        <v>688</v>
      </c>
      <c r="M33" s="90">
        <v>79746042</v>
      </c>
      <c r="N33" s="18" t="s">
        <v>303</v>
      </c>
      <c r="O33" s="16">
        <v>16800000</v>
      </c>
      <c r="P33" s="16"/>
      <c r="Q33" s="17"/>
      <c r="R33" s="17">
        <v>1</v>
      </c>
      <c r="S33" s="17">
        <v>4130000</v>
      </c>
      <c r="T33" s="17">
        <f t="shared" si="2"/>
        <v>20930000</v>
      </c>
      <c r="U33" s="60">
        <v>19950000</v>
      </c>
      <c r="V33" s="67">
        <v>42789</v>
      </c>
      <c r="W33" s="67">
        <v>42795</v>
      </c>
      <c r="X33" s="67">
        <v>43098</v>
      </c>
      <c r="Y33" s="61"/>
      <c r="Z33" s="61"/>
      <c r="AA33" s="38"/>
      <c r="AB33" s="61"/>
      <c r="AC33" s="61" t="s">
        <v>703</v>
      </c>
      <c r="AD33" s="61"/>
      <c r="AE33" s="61"/>
      <c r="AF33" s="68">
        <f t="shared" si="0"/>
        <v>0.95317725752508364</v>
      </c>
      <c r="AG33" s="69"/>
      <c r="AH33" s="69" t="b">
        <f t="shared" si="1"/>
        <v>0</v>
      </c>
    </row>
    <row r="34" spans="1:34" ht="44.25" customHeight="1" thickBot="1">
      <c r="A34" s="61">
        <v>22</v>
      </c>
      <c r="B34" s="61">
        <v>2017</v>
      </c>
      <c r="C34" s="91" t="s">
        <v>724</v>
      </c>
      <c r="D34" s="61">
        <v>5</v>
      </c>
      <c r="E34" s="62" t="str">
        <f>IF(D34=1,'Tipo '!$B$2,IF(D34=2,'Tipo '!$B$3,IF(D34=3,'Tipo '!$B$4,IF(D34=4,'Tipo '!$B$5,IF(D34=5,'Tipo '!$B$6,IF(D34=6,'Tipo '!$B$7,IF(D34=7,'Tipo '!$B$8,IF(D34=8,'Tipo '!$B$9,IF(D34=9,'Tipo '!$B$10,IF(D34=10,'Tipo '!$B$11,IF(D34=11,'Tipo '!$B$12,IF(D34=12,'Tipo '!$B$13,IF(D34=13,'Tipo '!$B$14,IF(D34=14,'Tipo '!$B$15,IF(D34=15,'Tipo '!$B$16,IF(D34=16,'Tipo '!$B$17,IF(D34=17,'Tipo '!$B$18,IF(D34=18,'Tipo '!$B$19,IF(D34=19,'Tipo '!$B$20,"No ha seleccionado un tipo de contrato válido")))))))))))))))))))</f>
        <v>CONTRATOS DE PRESTACIÓN DE SERVICIOS PROFESIONALES Y DE APOYO A LA GESTIÓN</v>
      </c>
      <c r="F34" s="62" t="s">
        <v>107</v>
      </c>
      <c r="G34" s="62" t="s">
        <v>116</v>
      </c>
      <c r="H34" s="15" t="s">
        <v>485</v>
      </c>
      <c r="I34" s="15" t="s">
        <v>175</v>
      </c>
      <c r="J34" s="63">
        <v>18</v>
      </c>
      <c r="K34" s="64"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Mejor movilidad para todos</v>
      </c>
      <c r="L34" s="65" t="s">
        <v>690</v>
      </c>
      <c r="M34" s="90">
        <v>2954958</v>
      </c>
      <c r="N34" s="18" t="s">
        <v>302</v>
      </c>
      <c r="O34" s="16">
        <v>16800000</v>
      </c>
      <c r="P34" s="16"/>
      <c r="Q34" s="17"/>
      <c r="R34" s="17">
        <v>2</v>
      </c>
      <c r="S34" s="17">
        <v>5110000</v>
      </c>
      <c r="T34" s="17">
        <f t="shared" si="2"/>
        <v>21910000</v>
      </c>
      <c r="U34" s="60">
        <v>20160000</v>
      </c>
      <c r="V34" s="67">
        <v>42789</v>
      </c>
      <c r="W34" s="67">
        <v>42794</v>
      </c>
      <c r="X34" s="67">
        <v>43109</v>
      </c>
      <c r="Y34" s="61"/>
      <c r="Z34" s="61"/>
      <c r="AA34" s="38"/>
      <c r="AB34" s="61"/>
      <c r="AC34" s="61" t="s">
        <v>703</v>
      </c>
      <c r="AD34" s="61"/>
      <c r="AE34" s="61"/>
      <c r="AF34" s="68">
        <f t="shared" si="0"/>
        <v>0.92012779552715651</v>
      </c>
      <c r="AG34" s="69"/>
      <c r="AH34" s="69" t="b">
        <f t="shared" si="1"/>
        <v>0</v>
      </c>
    </row>
    <row r="35" spans="1:34" ht="44.25" customHeight="1" thickBot="1">
      <c r="A35" s="61">
        <v>23</v>
      </c>
      <c r="B35" s="61">
        <v>2017</v>
      </c>
      <c r="C35" s="91" t="s">
        <v>725</v>
      </c>
      <c r="D35" s="61">
        <v>5</v>
      </c>
      <c r="E35" s="62" t="str">
        <f>IF(D35=1,'Tipo '!$B$2,IF(D35=2,'Tipo '!$B$3,IF(D35=3,'Tipo '!$B$4,IF(D35=4,'Tipo '!$B$5,IF(D35=5,'Tipo '!$B$6,IF(D35=6,'Tipo '!$B$7,IF(D35=7,'Tipo '!$B$8,IF(D35=8,'Tipo '!$B$9,IF(D35=9,'Tipo '!$B$10,IF(D35=10,'Tipo '!$B$11,IF(D35=11,'Tipo '!$B$12,IF(D35=12,'Tipo '!$B$13,IF(D35=13,'Tipo '!$B$14,IF(D35=14,'Tipo '!$B$15,IF(D35=15,'Tipo '!$B$16,IF(D35=16,'Tipo '!$B$17,IF(D35=17,'Tipo '!$B$18,IF(D35=18,'Tipo '!$B$19,IF(D35=19,'Tipo '!$B$20,"No ha seleccionado un tipo de contrato válido")))))))))))))))))))</f>
        <v>CONTRATOS DE PRESTACIÓN DE SERVICIOS PROFESIONALES Y DE APOYO A LA GESTIÓN</v>
      </c>
      <c r="F35" s="62" t="s">
        <v>107</v>
      </c>
      <c r="G35" s="62" t="s">
        <v>116</v>
      </c>
      <c r="H35" s="15" t="s">
        <v>486</v>
      </c>
      <c r="I35" s="15" t="s">
        <v>175</v>
      </c>
      <c r="J35" s="63">
        <v>18</v>
      </c>
      <c r="K35" s="64"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Mejor movilidad para todos</v>
      </c>
      <c r="L35" s="65" t="s">
        <v>690</v>
      </c>
      <c r="M35" s="90">
        <v>1019047566</v>
      </c>
      <c r="N35" s="18" t="s">
        <v>304</v>
      </c>
      <c r="O35" s="16">
        <v>32464000</v>
      </c>
      <c r="P35" s="16"/>
      <c r="Q35" s="17"/>
      <c r="R35" s="17"/>
      <c r="S35" s="17"/>
      <c r="T35" s="17">
        <f t="shared" si="2"/>
        <v>32464000</v>
      </c>
      <c r="U35" s="60">
        <v>30976067</v>
      </c>
      <c r="V35" s="67">
        <v>42789</v>
      </c>
      <c r="W35" s="67">
        <v>42793</v>
      </c>
      <c r="X35" s="67">
        <v>43034</v>
      </c>
      <c r="Y35" s="61"/>
      <c r="Z35" s="61"/>
      <c r="AA35" s="38"/>
      <c r="AB35" s="61"/>
      <c r="AC35" s="61" t="s">
        <v>703</v>
      </c>
      <c r="AD35" s="61"/>
      <c r="AE35" s="61"/>
      <c r="AF35" s="68">
        <f t="shared" si="0"/>
        <v>0.95416667693445045</v>
      </c>
      <c r="AG35" s="69"/>
      <c r="AH35" s="69" t="b">
        <f t="shared" si="1"/>
        <v>0</v>
      </c>
    </row>
    <row r="36" spans="1:34" ht="44.25" customHeight="1" thickBot="1">
      <c r="A36" s="61">
        <v>24</v>
      </c>
      <c r="B36" s="61">
        <v>2017</v>
      </c>
      <c r="C36" s="91" t="s">
        <v>726</v>
      </c>
      <c r="D36" s="61">
        <v>5</v>
      </c>
      <c r="E36" s="62" t="str">
        <f>IF(D36=1,'Tipo '!$B$2,IF(D36=2,'Tipo '!$B$3,IF(D36=3,'Tipo '!$B$4,IF(D36=4,'Tipo '!$B$5,IF(D36=5,'Tipo '!$B$6,IF(D36=6,'Tipo '!$B$7,IF(D36=7,'Tipo '!$B$8,IF(D36=8,'Tipo '!$B$9,IF(D36=9,'Tipo '!$B$10,IF(D36=10,'Tipo '!$B$11,IF(D36=11,'Tipo '!$B$12,IF(D36=12,'Tipo '!$B$13,IF(D36=13,'Tipo '!$B$14,IF(D36=14,'Tipo '!$B$15,IF(D36=15,'Tipo '!$B$16,IF(D36=16,'Tipo '!$B$17,IF(D36=17,'Tipo '!$B$18,IF(D36=18,'Tipo '!$B$19,IF(D36=19,'Tipo '!$B$20,"No ha seleccionado un tipo de contrato válido")))))))))))))))))))</f>
        <v>CONTRATOS DE PRESTACIÓN DE SERVICIOS PROFESIONALES Y DE APOYO A LA GESTIÓN</v>
      </c>
      <c r="F36" s="62" t="s">
        <v>107</v>
      </c>
      <c r="G36" s="62" t="s">
        <v>116</v>
      </c>
      <c r="H36" s="15" t="s">
        <v>487</v>
      </c>
      <c r="I36" s="15" t="s">
        <v>175</v>
      </c>
      <c r="J36" s="63">
        <v>18</v>
      </c>
      <c r="K36" s="64"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Mejor movilidad para todos</v>
      </c>
      <c r="L36" s="65" t="s">
        <v>690</v>
      </c>
      <c r="M36" s="90">
        <v>80064974</v>
      </c>
      <c r="N36" s="18" t="s">
        <v>305</v>
      </c>
      <c r="O36" s="16">
        <v>16800000</v>
      </c>
      <c r="P36" s="16"/>
      <c r="Q36" s="17"/>
      <c r="R36" s="17"/>
      <c r="S36" s="17"/>
      <c r="T36" s="17">
        <f t="shared" si="2"/>
        <v>16800000</v>
      </c>
      <c r="U36" s="60">
        <v>16800000</v>
      </c>
      <c r="V36" s="67">
        <v>42790</v>
      </c>
      <c r="W36" s="67">
        <v>42796</v>
      </c>
      <c r="X36" s="67">
        <v>43040</v>
      </c>
      <c r="Y36" s="61"/>
      <c r="Z36" s="61"/>
      <c r="AA36" s="38"/>
      <c r="AB36" s="61"/>
      <c r="AC36" s="61"/>
      <c r="AD36" s="61" t="s">
        <v>703</v>
      </c>
      <c r="AE36" s="61"/>
      <c r="AF36" s="68">
        <f t="shared" si="0"/>
        <v>1</v>
      </c>
      <c r="AG36" s="69"/>
      <c r="AH36" s="69" t="b">
        <f t="shared" si="1"/>
        <v>0</v>
      </c>
    </row>
    <row r="37" spans="1:34" ht="44.25" customHeight="1" thickBot="1">
      <c r="A37" s="61">
        <v>25</v>
      </c>
      <c r="B37" s="61">
        <v>2017</v>
      </c>
      <c r="C37" s="91" t="s">
        <v>727</v>
      </c>
      <c r="D37" s="61">
        <v>5</v>
      </c>
      <c r="E37" s="62" t="str">
        <f>IF(D37=1,'Tipo '!$B$2,IF(D37=2,'Tipo '!$B$3,IF(D37=3,'Tipo '!$B$4,IF(D37=4,'Tipo '!$B$5,IF(D37=5,'Tipo '!$B$6,IF(D37=6,'Tipo '!$B$7,IF(D37=7,'Tipo '!$B$8,IF(D37=8,'Tipo '!$B$9,IF(D37=9,'Tipo '!$B$10,IF(D37=10,'Tipo '!$B$11,IF(D37=11,'Tipo '!$B$12,IF(D37=12,'Tipo '!$B$13,IF(D37=13,'Tipo '!$B$14,IF(D37=14,'Tipo '!$B$15,IF(D37=15,'Tipo '!$B$16,IF(D37=16,'Tipo '!$B$17,IF(D37=17,'Tipo '!$B$18,IF(D37=18,'Tipo '!$B$19,IF(D37=19,'Tipo '!$B$20,"No ha seleccionado un tipo de contrato válido")))))))))))))))))))</f>
        <v>CONTRATOS DE PRESTACIÓN DE SERVICIOS PROFESIONALES Y DE APOYO A LA GESTIÓN</v>
      </c>
      <c r="F37" s="62" t="s">
        <v>107</v>
      </c>
      <c r="G37" s="62" t="s">
        <v>116</v>
      </c>
      <c r="H37" s="15" t="s">
        <v>490</v>
      </c>
      <c r="I37" s="15" t="s">
        <v>175</v>
      </c>
      <c r="J37" s="63">
        <v>45</v>
      </c>
      <c r="K37" s="64"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65" t="s">
        <v>688</v>
      </c>
      <c r="M37" s="90">
        <v>1016039271</v>
      </c>
      <c r="N37" s="18" t="s">
        <v>308</v>
      </c>
      <c r="O37" s="16">
        <v>16800000</v>
      </c>
      <c r="P37" s="16"/>
      <c r="Q37" s="17"/>
      <c r="R37" s="17">
        <v>1</v>
      </c>
      <c r="S37" s="17">
        <v>3990000</v>
      </c>
      <c r="T37" s="17">
        <f t="shared" si="2"/>
        <v>20790000</v>
      </c>
      <c r="U37" s="60">
        <v>19810000</v>
      </c>
      <c r="V37" s="67">
        <v>42790</v>
      </c>
      <c r="W37" s="67">
        <v>42797</v>
      </c>
      <c r="X37" s="67">
        <v>43109</v>
      </c>
      <c r="Y37" s="61"/>
      <c r="Z37" s="61"/>
      <c r="AA37" s="38"/>
      <c r="AB37" s="61"/>
      <c r="AC37" s="61" t="s">
        <v>703</v>
      </c>
      <c r="AD37" s="61"/>
      <c r="AE37" s="61"/>
      <c r="AF37" s="68">
        <f t="shared" si="0"/>
        <v>0.95286195286195285</v>
      </c>
      <c r="AG37" s="69"/>
      <c r="AH37" s="69" t="b">
        <f t="shared" si="1"/>
        <v>0</v>
      </c>
    </row>
    <row r="38" spans="1:34" ht="44.25" customHeight="1" thickBot="1">
      <c r="A38" s="61">
        <v>26</v>
      </c>
      <c r="B38" s="61">
        <v>2017</v>
      </c>
      <c r="C38" s="91" t="s">
        <v>728</v>
      </c>
      <c r="D38" s="61">
        <v>5</v>
      </c>
      <c r="E38" s="62" t="str">
        <f>IF(D38=1,'Tipo '!$B$2,IF(D38=2,'Tipo '!$B$3,IF(D38=3,'Tipo '!$B$4,IF(D38=4,'Tipo '!$B$5,IF(D38=5,'Tipo '!$B$6,IF(D38=6,'Tipo '!$B$7,IF(D38=7,'Tipo '!$B$8,IF(D38=8,'Tipo '!$B$9,IF(D38=9,'Tipo '!$B$10,IF(D38=10,'Tipo '!$B$11,IF(D38=11,'Tipo '!$B$12,IF(D38=12,'Tipo '!$B$13,IF(D38=13,'Tipo '!$B$14,IF(D38=14,'Tipo '!$B$15,IF(D38=15,'Tipo '!$B$16,IF(D38=16,'Tipo '!$B$17,IF(D38=17,'Tipo '!$B$18,IF(D38=18,'Tipo '!$B$19,IF(D38=19,'Tipo '!$B$20,"No ha seleccionado un tipo de contrato válido")))))))))))))))))))</f>
        <v>CONTRATOS DE PRESTACIÓN DE SERVICIOS PROFESIONALES Y DE APOYO A LA GESTIÓN</v>
      </c>
      <c r="F38" s="62" t="s">
        <v>107</v>
      </c>
      <c r="G38" s="62" t="s">
        <v>116</v>
      </c>
      <c r="H38" s="15" t="s">
        <v>492</v>
      </c>
      <c r="I38" s="15" t="s">
        <v>175</v>
      </c>
      <c r="J38" s="63">
        <v>45</v>
      </c>
      <c r="K38" s="64"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65" t="s">
        <v>688</v>
      </c>
      <c r="M38" s="90">
        <v>33307650</v>
      </c>
      <c r="N38" s="18" t="s">
        <v>310</v>
      </c>
      <c r="O38" s="16">
        <v>32464000</v>
      </c>
      <c r="P38" s="16"/>
      <c r="Q38" s="17"/>
      <c r="R38" s="17">
        <v>2</v>
      </c>
      <c r="S38" s="17">
        <v>9198133</v>
      </c>
      <c r="T38" s="17">
        <f t="shared" si="2"/>
        <v>41662133</v>
      </c>
      <c r="U38" s="60">
        <v>38280467</v>
      </c>
      <c r="V38" s="67">
        <v>42790</v>
      </c>
      <c r="W38" s="67">
        <v>42797</v>
      </c>
      <c r="X38" s="67">
        <v>43109</v>
      </c>
      <c r="Y38" s="61"/>
      <c r="Z38" s="61"/>
      <c r="AA38" s="38"/>
      <c r="AB38" s="61"/>
      <c r="AC38" s="61" t="s">
        <v>703</v>
      </c>
      <c r="AD38" s="61"/>
      <c r="AE38" s="61"/>
      <c r="AF38" s="68">
        <f t="shared" si="0"/>
        <v>0.91883118418348864</v>
      </c>
      <c r="AG38" s="69"/>
      <c r="AH38" s="69" t="b">
        <f t="shared" si="1"/>
        <v>0</v>
      </c>
    </row>
    <row r="39" spans="1:34" ht="44.25" customHeight="1" thickBot="1">
      <c r="A39" s="61">
        <v>27</v>
      </c>
      <c r="B39" s="61">
        <v>2017</v>
      </c>
      <c r="C39" s="91" t="s">
        <v>729</v>
      </c>
      <c r="D39" s="61">
        <v>5</v>
      </c>
      <c r="E39" s="62" t="str">
        <f>IF(D39=1,'Tipo '!$B$2,IF(D39=2,'Tipo '!$B$3,IF(D39=3,'Tipo '!$B$4,IF(D39=4,'Tipo '!$B$5,IF(D39=5,'Tipo '!$B$6,IF(D39=6,'Tipo '!$B$7,IF(D39=7,'Tipo '!$B$8,IF(D39=8,'Tipo '!$B$9,IF(D39=9,'Tipo '!$B$10,IF(D39=10,'Tipo '!$B$11,IF(D39=11,'Tipo '!$B$12,IF(D39=12,'Tipo '!$B$13,IF(D39=13,'Tipo '!$B$14,IF(D39=14,'Tipo '!$B$15,IF(D39=15,'Tipo '!$B$16,IF(D39=16,'Tipo '!$B$17,IF(D39=17,'Tipo '!$B$18,IF(D39=18,'Tipo '!$B$19,IF(D39=19,'Tipo '!$B$20,"No ha seleccionado un tipo de contrato válido")))))))))))))))))))</f>
        <v>CONTRATOS DE PRESTACIÓN DE SERVICIOS PROFESIONALES Y DE APOYO A LA GESTIÓN</v>
      </c>
      <c r="F39" s="62" t="s">
        <v>107</v>
      </c>
      <c r="G39" s="62" t="s">
        <v>116</v>
      </c>
      <c r="H39" s="15" t="s">
        <v>493</v>
      </c>
      <c r="I39" s="15" t="s">
        <v>175</v>
      </c>
      <c r="J39" s="63">
        <v>45</v>
      </c>
      <c r="K39" s="64"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65" t="s">
        <v>688</v>
      </c>
      <c r="M39" s="90">
        <v>1010188901</v>
      </c>
      <c r="N39" s="18" t="s">
        <v>311</v>
      </c>
      <c r="O39" s="16">
        <v>32464000</v>
      </c>
      <c r="P39" s="16"/>
      <c r="Q39" s="17"/>
      <c r="R39" s="17">
        <v>1</v>
      </c>
      <c r="S39" s="17">
        <v>7033867</v>
      </c>
      <c r="T39" s="17">
        <f t="shared" si="2"/>
        <v>39497867</v>
      </c>
      <c r="U39" s="60">
        <v>37604133</v>
      </c>
      <c r="V39" s="67">
        <v>42790</v>
      </c>
      <c r="W39" s="67">
        <v>42802</v>
      </c>
      <c r="X39" s="67">
        <v>43098</v>
      </c>
      <c r="Y39" s="61"/>
      <c r="Z39" s="61"/>
      <c r="AA39" s="38"/>
      <c r="AB39" s="61"/>
      <c r="AC39" s="61" t="s">
        <v>703</v>
      </c>
      <c r="AD39" s="61"/>
      <c r="AE39" s="61"/>
      <c r="AF39" s="68">
        <f t="shared" si="0"/>
        <v>0.95205477804662209</v>
      </c>
      <c r="AG39" s="69"/>
      <c r="AH39" s="69" t="b">
        <f t="shared" si="1"/>
        <v>0</v>
      </c>
    </row>
    <row r="40" spans="1:34" ht="44.25" customHeight="1" thickBot="1">
      <c r="A40" s="61">
        <v>28</v>
      </c>
      <c r="B40" s="61">
        <v>2017</v>
      </c>
      <c r="C40" s="91" t="s">
        <v>730</v>
      </c>
      <c r="D40" s="61">
        <v>5</v>
      </c>
      <c r="E40" s="62" t="str">
        <f>IF(D40=1,'Tipo '!$B$2,IF(D40=2,'Tipo '!$B$3,IF(D40=3,'Tipo '!$B$4,IF(D40=4,'Tipo '!$B$5,IF(D40=5,'Tipo '!$B$6,IF(D40=6,'Tipo '!$B$7,IF(D40=7,'Tipo '!$B$8,IF(D40=8,'Tipo '!$B$9,IF(D40=9,'Tipo '!$B$10,IF(D40=10,'Tipo '!$B$11,IF(D40=11,'Tipo '!$B$12,IF(D40=12,'Tipo '!$B$13,IF(D40=13,'Tipo '!$B$14,IF(D40=14,'Tipo '!$B$15,IF(D40=15,'Tipo '!$B$16,IF(D40=16,'Tipo '!$B$17,IF(D40=17,'Tipo '!$B$18,IF(D40=18,'Tipo '!$B$19,IF(D40=19,'Tipo '!$B$20,"No ha seleccionado un tipo de contrato válido")))))))))))))))))))</f>
        <v>CONTRATOS DE PRESTACIÓN DE SERVICIOS PROFESIONALES Y DE APOYO A LA GESTIÓN</v>
      </c>
      <c r="F40" s="62" t="s">
        <v>107</v>
      </c>
      <c r="G40" s="62" t="s">
        <v>116</v>
      </c>
      <c r="H40" s="15" t="s">
        <v>494</v>
      </c>
      <c r="I40" s="15" t="s">
        <v>175</v>
      </c>
      <c r="J40" s="63">
        <v>45</v>
      </c>
      <c r="K40" s="64"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65" t="s">
        <v>688</v>
      </c>
      <c r="M40" s="90">
        <v>52111223</v>
      </c>
      <c r="N40" s="18" t="s">
        <v>312</v>
      </c>
      <c r="O40" s="16">
        <v>32464000</v>
      </c>
      <c r="P40" s="16"/>
      <c r="Q40" s="17"/>
      <c r="R40" s="17"/>
      <c r="S40" s="17"/>
      <c r="T40" s="17">
        <f t="shared" si="2"/>
        <v>32464000</v>
      </c>
      <c r="U40" s="60">
        <v>29623400</v>
      </c>
      <c r="V40" s="67">
        <v>42790</v>
      </c>
      <c r="W40" s="67">
        <v>42801</v>
      </c>
      <c r="X40" s="67">
        <v>43045</v>
      </c>
      <c r="Y40" s="61"/>
      <c r="Z40" s="61"/>
      <c r="AA40" s="38"/>
      <c r="AB40" s="61"/>
      <c r="AC40" s="61" t="s">
        <v>703</v>
      </c>
      <c r="AD40" s="61"/>
      <c r="AE40" s="61"/>
      <c r="AF40" s="68">
        <f t="shared" si="0"/>
        <v>0.91249999999999998</v>
      </c>
      <c r="AG40" s="69"/>
      <c r="AH40" s="69" t="b">
        <f t="shared" si="1"/>
        <v>0</v>
      </c>
    </row>
    <row r="41" spans="1:34" ht="44.25" customHeight="1" thickBot="1">
      <c r="A41" s="61">
        <v>29</v>
      </c>
      <c r="B41" s="61">
        <v>2017</v>
      </c>
      <c r="C41" s="91" t="s">
        <v>731</v>
      </c>
      <c r="D41" s="61">
        <v>5</v>
      </c>
      <c r="E41" s="62" t="str">
        <f>IF(D41=1,'Tipo '!$B$2,IF(D41=2,'Tipo '!$B$3,IF(D41=3,'Tipo '!$B$4,IF(D41=4,'Tipo '!$B$5,IF(D41=5,'Tipo '!$B$6,IF(D41=6,'Tipo '!$B$7,IF(D41=7,'Tipo '!$B$8,IF(D41=8,'Tipo '!$B$9,IF(D41=9,'Tipo '!$B$10,IF(D41=10,'Tipo '!$B$11,IF(D41=11,'Tipo '!$B$12,IF(D41=12,'Tipo '!$B$13,IF(D41=13,'Tipo '!$B$14,IF(D41=14,'Tipo '!$B$15,IF(D41=15,'Tipo '!$B$16,IF(D41=16,'Tipo '!$B$17,IF(D41=17,'Tipo '!$B$18,IF(D41=18,'Tipo '!$B$19,IF(D41=19,'Tipo '!$B$20,"No ha seleccionado un tipo de contrato válido")))))))))))))))))))</f>
        <v>CONTRATOS DE PRESTACIÓN DE SERVICIOS PROFESIONALES Y DE APOYO A LA GESTIÓN</v>
      </c>
      <c r="F41" s="62" t="s">
        <v>107</v>
      </c>
      <c r="G41" s="62" t="s">
        <v>116</v>
      </c>
      <c r="H41" s="15" t="s">
        <v>496</v>
      </c>
      <c r="I41" s="15" t="s">
        <v>175</v>
      </c>
      <c r="J41" s="63">
        <v>45</v>
      </c>
      <c r="K41" s="64"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65" t="s">
        <v>688</v>
      </c>
      <c r="M41" s="90">
        <v>1016090836</v>
      </c>
      <c r="N41" s="18" t="s">
        <v>314</v>
      </c>
      <c r="O41" s="16">
        <v>16800000</v>
      </c>
      <c r="P41" s="16"/>
      <c r="Q41" s="17"/>
      <c r="R41" s="17">
        <v>1</v>
      </c>
      <c r="S41" s="17">
        <v>4130000</v>
      </c>
      <c r="T41" s="17">
        <f t="shared" si="2"/>
        <v>20930000</v>
      </c>
      <c r="U41" s="60">
        <v>19950000</v>
      </c>
      <c r="V41" s="67">
        <v>42790</v>
      </c>
      <c r="W41" s="67">
        <v>42795</v>
      </c>
      <c r="X41" s="67">
        <v>43098</v>
      </c>
      <c r="Y41" s="61"/>
      <c r="Z41" s="61"/>
      <c r="AA41" s="38"/>
      <c r="AB41" s="61"/>
      <c r="AC41" s="61" t="s">
        <v>703</v>
      </c>
      <c r="AD41" s="61"/>
      <c r="AE41" s="61"/>
      <c r="AF41" s="68">
        <f t="shared" si="0"/>
        <v>0.95317725752508364</v>
      </c>
      <c r="AG41" s="69"/>
      <c r="AH41" s="69" t="b">
        <f t="shared" si="1"/>
        <v>0</v>
      </c>
    </row>
    <row r="42" spans="1:34" ht="44.25" customHeight="1" thickBot="1">
      <c r="A42" s="61">
        <v>30</v>
      </c>
      <c r="B42" s="61">
        <v>2017</v>
      </c>
      <c r="C42" s="91" t="s">
        <v>732</v>
      </c>
      <c r="D42" s="61">
        <v>5</v>
      </c>
      <c r="E42" s="62" t="str">
        <f>IF(D42=1,'Tipo '!$B$2,IF(D42=2,'Tipo '!$B$3,IF(D42=3,'Tipo '!$B$4,IF(D42=4,'Tipo '!$B$5,IF(D42=5,'Tipo '!$B$6,IF(D42=6,'Tipo '!$B$7,IF(D42=7,'Tipo '!$B$8,IF(D42=8,'Tipo '!$B$9,IF(D42=9,'Tipo '!$B$10,IF(D42=10,'Tipo '!$B$11,IF(D42=11,'Tipo '!$B$12,IF(D42=12,'Tipo '!$B$13,IF(D42=13,'Tipo '!$B$14,IF(D42=14,'Tipo '!$B$15,IF(D42=15,'Tipo '!$B$16,IF(D42=16,'Tipo '!$B$17,IF(D42=17,'Tipo '!$B$18,IF(D42=18,'Tipo '!$B$19,IF(D42=19,'Tipo '!$B$20,"No ha seleccionado un tipo de contrato válido")))))))))))))))))))</f>
        <v>CONTRATOS DE PRESTACIÓN DE SERVICIOS PROFESIONALES Y DE APOYO A LA GESTIÓN</v>
      </c>
      <c r="F42" s="62" t="s">
        <v>107</v>
      </c>
      <c r="G42" s="62" t="s">
        <v>116</v>
      </c>
      <c r="H42" s="15" t="s">
        <v>497</v>
      </c>
      <c r="I42" s="15" t="s">
        <v>175</v>
      </c>
      <c r="J42" s="63">
        <v>45</v>
      </c>
      <c r="K42" s="64"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65" t="s">
        <v>688</v>
      </c>
      <c r="M42" s="90">
        <v>79554976</v>
      </c>
      <c r="N42" s="18" t="s">
        <v>315</v>
      </c>
      <c r="O42" s="16">
        <v>32464000</v>
      </c>
      <c r="P42" s="16"/>
      <c r="Q42" s="17"/>
      <c r="R42" s="17">
        <v>1</v>
      </c>
      <c r="S42" s="17">
        <v>7304400</v>
      </c>
      <c r="T42" s="17">
        <f t="shared" si="2"/>
        <v>39768400</v>
      </c>
      <c r="U42" s="60">
        <v>37874666</v>
      </c>
      <c r="V42" s="67">
        <v>42794</v>
      </c>
      <c r="W42" s="67">
        <v>42800</v>
      </c>
      <c r="X42" s="67">
        <v>43098</v>
      </c>
      <c r="Y42" s="61"/>
      <c r="Z42" s="61"/>
      <c r="AA42" s="38"/>
      <c r="AB42" s="61"/>
      <c r="AC42" s="61" t="s">
        <v>703</v>
      </c>
      <c r="AD42" s="61"/>
      <c r="AE42" s="61"/>
      <c r="AF42" s="68">
        <f t="shared" si="0"/>
        <v>0.9523809356172237</v>
      </c>
      <c r="AG42" s="69"/>
      <c r="AH42" s="69" t="b">
        <f t="shared" si="1"/>
        <v>0</v>
      </c>
    </row>
    <row r="43" spans="1:34" ht="44.25" customHeight="1" thickBot="1">
      <c r="A43" s="61">
        <v>31</v>
      </c>
      <c r="B43" s="61">
        <v>2017</v>
      </c>
      <c r="C43" s="91" t="s">
        <v>733</v>
      </c>
      <c r="D43" s="61">
        <v>5</v>
      </c>
      <c r="E43" s="62" t="str">
        <f>IF(D43=1,'Tipo '!$B$2,IF(D43=2,'Tipo '!$B$3,IF(D43=3,'Tipo '!$B$4,IF(D43=4,'Tipo '!$B$5,IF(D43=5,'Tipo '!$B$6,IF(D43=6,'Tipo '!$B$7,IF(D43=7,'Tipo '!$B$8,IF(D43=8,'Tipo '!$B$9,IF(D43=9,'Tipo '!$B$10,IF(D43=10,'Tipo '!$B$11,IF(D43=11,'Tipo '!$B$12,IF(D43=12,'Tipo '!$B$13,IF(D43=13,'Tipo '!$B$14,IF(D43=14,'Tipo '!$B$15,IF(D43=15,'Tipo '!$B$16,IF(D43=16,'Tipo '!$B$17,IF(D43=17,'Tipo '!$B$18,IF(D43=18,'Tipo '!$B$19,IF(D43=19,'Tipo '!$B$20,"No ha seleccionado un tipo de contrato válido")))))))))))))))))))</f>
        <v>CONTRATOS DE PRESTACIÓN DE SERVICIOS PROFESIONALES Y DE APOYO A LA GESTIÓN</v>
      </c>
      <c r="F43" s="62" t="s">
        <v>107</v>
      </c>
      <c r="G43" s="62" t="s">
        <v>116</v>
      </c>
      <c r="H43" s="15" t="s">
        <v>498</v>
      </c>
      <c r="I43" s="15" t="s">
        <v>175</v>
      </c>
      <c r="J43" s="63">
        <v>45</v>
      </c>
      <c r="K43" s="64"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65" t="s">
        <v>688</v>
      </c>
      <c r="M43" s="90">
        <v>1019034987</v>
      </c>
      <c r="N43" s="18" t="s">
        <v>316</v>
      </c>
      <c r="O43" s="16">
        <v>32464000</v>
      </c>
      <c r="P43" s="16"/>
      <c r="Q43" s="17"/>
      <c r="R43" s="17">
        <v>1</v>
      </c>
      <c r="S43" s="17">
        <v>7169133</v>
      </c>
      <c r="T43" s="17">
        <f t="shared" si="2"/>
        <v>39633133</v>
      </c>
      <c r="U43" s="60">
        <v>37739400</v>
      </c>
      <c r="V43" s="67">
        <v>42794</v>
      </c>
      <c r="W43" s="67">
        <v>42801</v>
      </c>
      <c r="X43" s="67">
        <v>43098</v>
      </c>
      <c r="Y43" s="61"/>
      <c r="Z43" s="61"/>
      <c r="AA43" s="38"/>
      <c r="AB43" s="61"/>
      <c r="AC43" s="61" t="s">
        <v>703</v>
      </c>
      <c r="AD43" s="61"/>
      <c r="AE43" s="61"/>
      <c r="AF43" s="68">
        <f t="shared" si="0"/>
        <v>0.95221843804273565</v>
      </c>
      <c r="AG43" s="69"/>
      <c r="AH43" s="69" t="b">
        <f t="shared" si="1"/>
        <v>0</v>
      </c>
    </row>
    <row r="44" spans="1:34" ht="44.25" customHeight="1" thickBot="1">
      <c r="A44" s="61">
        <v>32</v>
      </c>
      <c r="B44" s="61">
        <v>2017</v>
      </c>
      <c r="C44" s="91" t="s">
        <v>734</v>
      </c>
      <c r="D44" s="61">
        <v>9</v>
      </c>
      <c r="E44" s="62" t="str">
        <f>IF(D44=1,'Tipo '!$B$2,IF(D44=2,'Tipo '!$B$3,IF(D44=3,'Tipo '!$B$4,IF(D44=4,'Tipo '!$B$5,IF(D44=5,'Tipo '!$B$6,IF(D44=6,'Tipo '!$B$7,IF(D44=7,'Tipo '!$B$8,IF(D44=8,'Tipo '!$B$9,IF(D44=9,'Tipo '!$B$10,IF(D44=10,'Tipo '!$B$11,IF(D44=11,'Tipo '!$B$12,IF(D44=12,'Tipo '!$B$13,IF(D44=13,'Tipo '!$B$14,IF(D44=14,'Tipo '!$B$15,IF(D44=15,'Tipo '!$B$16,IF(D44=16,'Tipo '!$B$17,IF(D44=17,'Tipo '!$B$18,IF(D44=18,'Tipo '!$B$19,IF(D44=19,'Tipo '!$B$20,"No ha seleccionado un tipo de contrato válido")))))))))))))))))))</f>
        <v>ARRENDAMIENTO DE BIENES INMUEBLES</v>
      </c>
      <c r="F44" s="62" t="s">
        <v>107</v>
      </c>
      <c r="G44" s="20" t="s">
        <v>117</v>
      </c>
      <c r="H44" s="15" t="s">
        <v>501</v>
      </c>
      <c r="I44" s="15" t="s">
        <v>174</v>
      </c>
      <c r="J44" s="63">
        <v>0</v>
      </c>
      <c r="K44" s="64"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No ha seleccionado un número de programa</v>
      </c>
      <c r="L44" s="65" t="s">
        <v>691</v>
      </c>
      <c r="M44" s="90">
        <v>51932229</v>
      </c>
      <c r="N44" s="18" t="s">
        <v>318</v>
      </c>
      <c r="O44" s="16">
        <v>96000000</v>
      </c>
      <c r="P44" s="16"/>
      <c r="Q44" s="17"/>
      <c r="R44" s="17"/>
      <c r="S44" s="17"/>
      <c r="T44" s="17">
        <f t="shared" si="2"/>
        <v>96000000</v>
      </c>
      <c r="U44" s="60">
        <v>80000000</v>
      </c>
      <c r="V44" s="67">
        <v>42795</v>
      </c>
      <c r="W44" s="67">
        <v>42795</v>
      </c>
      <c r="X44" s="67">
        <v>43159</v>
      </c>
      <c r="Y44" s="61"/>
      <c r="Z44" s="61"/>
      <c r="AA44" s="38"/>
      <c r="AB44" s="61"/>
      <c r="AC44" s="61" t="s">
        <v>703</v>
      </c>
      <c r="AD44" s="61"/>
      <c r="AE44" s="61"/>
      <c r="AF44" s="68">
        <f t="shared" si="0"/>
        <v>0.83333333333333337</v>
      </c>
      <c r="AG44" s="69"/>
      <c r="AH44" s="69" t="b">
        <f t="shared" si="1"/>
        <v>1</v>
      </c>
    </row>
    <row r="45" spans="1:34" ht="44.25" customHeight="1" thickBot="1">
      <c r="A45" s="61">
        <v>33</v>
      </c>
      <c r="B45" s="61">
        <v>2017</v>
      </c>
      <c r="C45" s="91" t="s">
        <v>735</v>
      </c>
      <c r="D45" s="61">
        <v>5</v>
      </c>
      <c r="E45" s="62" t="str">
        <f>IF(D45=1,'Tipo '!$B$2,IF(D45=2,'Tipo '!$B$3,IF(D45=3,'Tipo '!$B$4,IF(D45=4,'Tipo '!$B$5,IF(D45=5,'Tipo '!$B$6,IF(D45=6,'Tipo '!$B$7,IF(D45=7,'Tipo '!$B$8,IF(D45=8,'Tipo '!$B$9,IF(D45=9,'Tipo '!$B$10,IF(D45=10,'Tipo '!$B$11,IF(D45=11,'Tipo '!$B$12,IF(D45=12,'Tipo '!$B$13,IF(D45=13,'Tipo '!$B$14,IF(D45=14,'Tipo '!$B$15,IF(D45=15,'Tipo '!$B$16,IF(D45=16,'Tipo '!$B$17,IF(D45=17,'Tipo '!$B$18,IF(D45=18,'Tipo '!$B$19,IF(D45=19,'Tipo '!$B$20,"No ha seleccionado un tipo de contrato válido")))))))))))))))))))</f>
        <v>CONTRATOS DE PRESTACIÓN DE SERVICIOS PROFESIONALES Y DE APOYO A LA GESTIÓN</v>
      </c>
      <c r="F45" s="62" t="s">
        <v>107</v>
      </c>
      <c r="G45" s="62" t="s">
        <v>116</v>
      </c>
      <c r="H45" s="15" t="s">
        <v>503</v>
      </c>
      <c r="I45" s="15" t="s">
        <v>175</v>
      </c>
      <c r="J45" s="63">
        <v>45</v>
      </c>
      <c r="K45" s="64"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65" t="s">
        <v>688</v>
      </c>
      <c r="M45" s="90">
        <v>42890658</v>
      </c>
      <c r="N45" s="18" t="s">
        <v>320</v>
      </c>
      <c r="O45" s="16">
        <v>26910000</v>
      </c>
      <c r="P45" s="16"/>
      <c r="Q45" s="17"/>
      <c r="R45" s="17">
        <v>1</v>
      </c>
      <c r="S45" s="17">
        <v>810000</v>
      </c>
      <c r="T45" s="17">
        <f t="shared" si="2"/>
        <v>27720000</v>
      </c>
      <c r="U45" s="60">
        <v>25470000</v>
      </c>
      <c r="V45" s="67">
        <v>42796</v>
      </c>
      <c r="W45" s="67">
        <v>42797</v>
      </c>
      <c r="X45" s="67">
        <v>43109</v>
      </c>
      <c r="Y45" s="61"/>
      <c r="Z45" s="61"/>
      <c r="AA45" s="38"/>
      <c r="AB45" s="61"/>
      <c r="AC45" s="61" t="s">
        <v>703</v>
      </c>
      <c r="AD45" s="61"/>
      <c r="AE45" s="61"/>
      <c r="AF45" s="68">
        <f t="shared" si="0"/>
        <v>0.91883116883116878</v>
      </c>
      <c r="AG45" s="69"/>
      <c r="AH45" s="69" t="b">
        <f t="shared" si="1"/>
        <v>0</v>
      </c>
    </row>
    <row r="46" spans="1:34" ht="44.25" customHeight="1" thickBot="1">
      <c r="A46" s="61">
        <v>34</v>
      </c>
      <c r="B46" s="61">
        <v>2017</v>
      </c>
      <c r="C46" s="91" t="s">
        <v>736</v>
      </c>
      <c r="D46" s="61">
        <v>5</v>
      </c>
      <c r="E46" s="62" t="str">
        <f>IF(D46=1,'Tipo '!$B$2,IF(D46=2,'Tipo '!$B$3,IF(D46=3,'Tipo '!$B$4,IF(D46=4,'Tipo '!$B$5,IF(D46=5,'Tipo '!$B$6,IF(D46=6,'Tipo '!$B$7,IF(D46=7,'Tipo '!$B$8,IF(D46=8,'Tipo '!$B$9,IF(D46=9,'Tipo '!$B$10,IF(D46=10,'Tipo '!$B$11,IF(D46=11,'Tipo '!$B$12,IF(D46=12,'Tipo '!$B$13,IF(D46=13,'Tipo '!$B$14,IF(D46=14,'Tipo '!$B$15,IF(D46=15,'Tipo '!$B$16,IF(D46=16,'Tipo '!$B$17,IF(D46=17,'Tipo '!$B$18,IF(D46=18,'Tipo '!$B$19,IF(D46=19,'Tipo '!$B$20,"No ha seleccionado un tipo de contrato válido")))))))))))))))))))</f>
        <v>CONTRATOS DE PRESTACIÓN DE SERVICIOS PROFESIONALES Y DE APOYO A LA GESTIÓN</v>
      </c>
      <c r="F46" s="62" t="s">
        <v>107</v>
      </c>
      <c r="G46" s="62" t="s">
        <v>116</v>
      </c>
      <c r="H46" s="15" t="s">
        <v>504</v>
      </c>
      <c r="I46" s="15" t="s">
        <v>175</v>
      </c>
      <c r="J46" s="63">
        <v>19</v>
      </c>
      <c r="K46" s="64"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Seguridad y convivencia para todos</v>
      </c>
      <c r="L46" s="65" t="s">
        <v>692</v>
      </c>
      <c r="M46" s="90">
        <v>72177700</v>
      </c>
      <c r="N46" s="18" t="s">
        <v>321</v>
      </c>
      <c r="O46" s="16">
        <v>69866333</v>
      </c>
      <c r="P46" s="16"/>
      <c r="Q46" s="17"/>
      <c r="R46" s="17"/>
      <c r="S46" s="17"/>
      <c r="T46" s="17">
        <f t="shared" si="2"/>
        <v>69866333</v>
      </c>
      <c r="U46" s="60">
        <v>55612666</v>
      </c>
      <c r="V46" s="67">
        <v>42796</v>
      </c>
      <c r="W46" s="67">
        <v>42796</v>
      </c>
      <c r="X46" s="67">
        <v>42949</v>
      </c>
      <c r="Y46" s="61"/>
      <c r="Z46" s="61"/>
      <c r="AA46" s="38"/>
      <c r="AB46" s="61"/>
      <c r="AC46" s="61" t="s">
        <v>703</v>
      </c>
      <c r="AD46" s="61"/>
      <c r="AE46" s="61"/>
      <c r="AF46" s="68">
        <f t="shared" si="0"/>
        <v>0.79598661632921253</v>
      </c>
      <c r="AG46" s="69"/>
      <c r="AH46" s="69" t="b">
        <f t="shared" si="1"/>
        <v>0</v>
      </c>
    </row>
    <row r="47" spans="1:34" ht="44.25" customHeight="1" thickBot="1">
      <c r="A47" s="61">
        <v>35</v>
      </c>
      <c r="B47" s="61">
        <v>2017</v>
      </c>
      <c r="C47" s="91" t="s">
        <v>737</v>
      </c>
      <c r="D47" s="61">
        <v>5</v>
      </c>
      <c r="E47" s="62" t="str">
        <f>IF(D47=1,'Tipo '!$B$2,IF(D47=2,'Tipo '!$B$3,IF(D47=3,'Tipo '!$B$4,IF(D47=4,'Tipo '!$B$5,IF(D47=5,'Tipo '!$B$6,IF(D47=6,'Tipo '!$B$7,IF(D47=7,'Tipo '!$B$8,IF(D47=8,'Tipo '!$B$9,IF(D47=9,'Tipo '!$B$10,IF(D47=10,'Tipo '!$B$11,IF(D47=11,'Tipo '!$B$12,IF(D47=12,'Tipo '!$B$13,IF(D47=13,'Tipo '!$B$14,IF(D47=14,'Tipo '!$B$15,IF(D47=15,'Tipo '!$B$16,IF(D47=16,'Tipo '!$B$17,IF(D47=17,'Tipo '!$B$18,IF(D47=18,'Tipo '!$B$19,IF(D47=19,'Tipo '!$B$20,"No ha seleccionado un tipo de contrato válido")))))))))))))))))))</f>
        <v>CONTRATOS DE PRESTACIÓN DE SERVICIOS PROFESIONALES Y DE APOYO A LA GESTIÓN</v>
      </c>
      <c r="F47" s="62" t="s">
        <v>107</v>
      </c>
      <c r="G47" s="62" t="s">
        <v>116</v>
      </c>
      <c r="H47" s="15" t="s">
        <v>507</v>
      </c>
      <c r="I47" s="15" t="s">
        <v>175</v>
      </c>
      <c r="J47" s="63">
        <v>45</v>
      </c>
      <c r="K47" s="64"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65" t="s">
        <v>688</v>
      </c>
      <c r="M47" s="90">
        <v>1012325528</v>
      </c>
      <c r="N47" s="18" t="s">
        <v>323</v>
      </c>
      <c r="O47" s="16">
        <v>54816666</v>
      </c>
      <c r="P47" s="16"/>
      <c r="Q47" s="17"/>
      <c r="R47" s="17">
        <v>1</v>
      </c>
      <c r="S47" s="17">
        <v>1650000</v>
      </c>
      <c r="T47" s="17">
        <f t="shared" si="2"/>
        <v>56466666</v>
      </c>
      <c r="U47" s="60">
        <v>51883333</v>
      </c>
      <c r="V47" s="67">
        <v>42796</v>
      </c>
      <c r="W47" s="67">
        <v>42797</v>
      </c>
      <c r="X47" s="67">
        <v>43109</v>
      </c>
      <c r="Y47" s="61"/>
      <c r="Z47" s="61"/>
      <c r="AA47" s="38"/>
      <c r="AB47" s="61"/>
      <c r="AC47" s="61" t="s">
        <v>703</v>
      </c>
      <c r="AD47" s="61"/>
      <c r="AE47" s="61"/>
      <c r="AF47" s="68">
        <f t="shared" si="0"/>
        <v>0.91883117377604695</v>
      </c>
      <c r="AG47" s="69"/>
      <c r="AH47" s="69" t="b">
        <f t="shared" si="1"/>
        <v>0</v>
      </c>
    </row>
    <row r="48" spans="1:34" ht="44.25" customHeight="1" thickBot="1">
      <c r="A48" s="61">
        <v>36</v>
      </c>
      <c r="B48" s="61">
        <v>2017</v>
      </c>
      <c r="C48" s="91" t="s">
        <v>738</v>
      </c>
      <c r="D48" s="61">
        <v>5</v>
      </c>
      <c r="E48" s="62" t="str">
        <f>IF(D48=1,'Tipo '!$B$2,IF(D48=2,'Tipo '!$B$3,IF(D48=3,'Tipo '!$B$4,IF(D48=4,'Tipo '!$B$5,IF(D48=5,'Tipo '!$B$6,IF(D48=6,'Tipo '!$B$7,IF(D48=7,'Tipo '!$B$8,IF(D48=8,'Tipo '!$B$9,IF(D48=9,'Tipo '!$B$10,IF(D48=10,'Tipo '!$B$11,IF(D48=11,'Tipo '!$B$12,IF(D48=12,'Tipo '!$B$13,IF(D48=13,'Tipo '!$B$14,IF(D48=14,'Tipo '!$B$15,IF(D48=15,'Tipo '!$B$16,IF(D48=16,'Tipo '!$B$17,IF(D48=17,'Tipo '!$B$18,IF(D48=18,'Tipo '!$B$19,IF(D48=19,'Tipo '!$B$20,"No ha seleccionado un tipo de contrato válido")))))))))))))))))))</f>
        <v>CONTRATOS DE PRESTACIÓN DE SERVICIOS PROFESIONALES Y DE APOYO A LA GESTIÓN</v>
      </c>
      <c r="F48" s="62" t="s">
        <v>107</v>
      </c>
      <c r="G48" s="62" t="s">
        <v>116</v>
      </c>
      <c r="H48" s="15" t="s">
        <v>508</v>
      </c>
      <c r="I48" s="15" t="s">
        <v>175</v>
      </c>
      <c r="J48" s="63">
        <v>45</v>
      </c>
      <c r="K48" s="64"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65" t="s">
        <v>688</v>
      </c>
      <c r="M48" s="90">
        <v>1016046431</v>
      </c>
      <c r="N48" s="18" t="s">
        <v>324</v>
      </c>
      <c r="O48" s="16">
        <v>14700000</v>
      </c>
      <c r="P48" s="16"/>
      <c r="Q48" s="17"/>
      <c r="R48" s="17">
        <v>1</v>
      </c>
      <c r="S48" s="17">
        <v>6090000</v>
      </c>
      <c r="T48" s="17">
        <f t="shared" si="2"/>
        <v>20790000</v>
      </c>
      <c r="U48" s="60">
        <v>19810000</v>
      </c>
      <c r="V48" s="67">
        <v>42796</v>
      </c>
      <c r="W48" s="67">
        <v>42797</v>
      </c>
      <c r="X48" s="67">
        <v>43098</v>
      </c>
      <c r="Y48" s="61"/>
      <c r="Z48" s="61"/>
      <c r="AA48" s="38"/>
      <c r="AB48" s="61"/>
      <c r="AC48" s="61" t="s">
        <v>703</v>
      </c>
      <c r="AD48" s="61"/>
      <c r="AE48" s="61"/>
      <c r="AF48" s="68">
        <f t="shared" si="0"/>
        <v>0.95286195286195285</v>
      </c>
      <c r="AG48" s="69"/>
      <c r="AH48" s="69" t="b">
        <f t="shared" si="1"/>
        <v>0</v>
      </c>
    </row>
    <row r="49" spans="1:34" ht="44.25" customHeight="1" thickBot="1">
      <c r="A49" s="61">
        <v>37</v>
      </c>
      <c r="B49" s="61">
        <v>2017</v>
      </c>
      <c r="C49" s="91" t="s">
        <v>739</v>
      </c>
      <c r="D49" s="61">
        <v>5</v>
      </c>
      <c r="E49" s="62" t="str">
        <f>IF(D49=1,'Tipo '!$B$2,IF(D49=2,'Tipo '!$B$3,IF(D49=3,'Tipo '!$B$4,IF(D49=4,'Tipo '!$B$5,IF(D49=5,'Tipo '!$B$6,IF(D49=6,'Tipo '!$B$7,IF(D49=7,'Tipo '!$B$8,IF(D49=8,'Tipo '!$B$9,IF(D49=9,'Tipo '!$B$10,IF(D49=10,'Tipo '!$B$11,IF(D49=11,'Tipo '!$B$12,IF(D49=12,'Tipo '!$B$13,IF(D49=13,'Tipo '!$B$14,IF(D49=14,'Tipo '!$B$15,IF(D49=15,'Tipo '!$B$16,IF(D49=16,'Tipo '!$B$17,IF(D49=17,'Tipo '!$B$18,IF(D49=18,'Tipo '!$B$19,IF(D49=19,'Tipo '!$B$20,"No ha seleccionado un tipo de contrato válido")))))))))))))))))))</f>
        <v>CONTRATOS DE PRESTACIÓN DE SERVICIOS PROFESIONALES Y DE APOYO A LA GESTIÓN</v>
      </c>
      <c r="F49" s="62" t="s">
        <v>107</v>
      </c>
      <c r="G49" s="62" t="s">
        <v>116</v>
      </c>
      <c r="H49" s="15" t="s">
        <v>510</v>
      </c>
      <c r="I49" s="15" t="s">
        <v>175</v>
      </c>
      <c r="J49" s="63">
        <v>45</v>
      </c>
      <c r="K49" s="64"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65" t="s">
        <v>688</v>
      </c>
      <c r="M49" s="90">
        <v>14320959</v>
      </c>
      <c r="N49" s="18" t="s">
        <v>326</v>
      </c>
      <c r="O49" s="16">
        <v>32464000</v>
      </c>
      <c r="P49" s="16"/>
      <c r="Q49" s="17"/>
      <c r="R49" s="17">
        <v>1</v>
      </c>
      <c r="S49" s="17">
        <v>7033867</v>
      </c>
      <c r="T49" s="17">
        <f t="shared" si="2"/>
        <v>39497867</v>
      </c>
      <c r="U49" s="60">
        <v>37604133</v>
      </c>
      <c r="V49" s="67">
        <v>42796</v>
      </c>
      <c r="W49" s="67">
        <v>42802</v>
      </c>
      <c r="X49" s="67">
        <v>43098</v>
      </c>
      <c r="Y49" s="61"/>
      <c r="Z49" s="61"/>
      <c r="AA49" s="38"/>
      <c r="AB49" s="61"/>
      <c r="AC49" s="61" t="s">
        <v>703</v>
      </c>
      <c r="AD49" s="61"/>
      <c r="AE49" s="61"/>
      <c r="AF49" s="68">
        <f t="shared" si="0"/>
        <v>0.95205477804662209</v>
      </c>
      <c r="AG49" s="69"/>
      <c r="AH49" s="69" t="b">
        <f t="shared" si="1"/>
        <v>0</v>
      </c>
    </row>
    <row r="50" spans="1:34" ht="44.25" customHeight="1" thickBot="1">
      <c r="A50" s="61">
        <v>38</v>
      </c>
      <c r="B50" s="61">
        <v>2017</v>
      </c>
      <c r="C50" s="91" t="s">
        <v>740</v>
      </c>
      <c r="D50" s="61">
        <v>5</v>
      </c>
      <c r="E50" s="62" t="str">
        <f>IF(D50=1,'Tipo '!$B$2,IF(D50=2,'Tipo '!$B$3,IF(D50=3,'Tipo '!$B$4,IF(D50=4,'Tipo '!$B$5,IF(D50=5,'Tipo '!$B$6,IF(D50=6,'Tipo '!$B$7,IF(D50=7,'Tipo '!$B$8,IF(D50=8,'Tipo '!$B$9,IF(D50=9,'Tipo '!$B$10,IF(D50=10,'Tipo '!$B$11,IF(D50=11,'Tipo '!$B$12,IF(D50=12,'Tipo '!$B$13,IF(D50=13,'Tipo '!$B$14,IF(D50=14,'Tipo '!$B$15,IF(D50=15,'Tipo '!$B$16,IF(D50=16,'Tipo '!$B$17,IF(D50=17,'Tipo '!$B$18,IF(D50=18,'Tipo '!$B$19,IF(D50=19,'Tipo '!$B$20,"No ha seleccionado un tipo de contrato válido")))))))))))))))))))</f>
        <v>CONTRATOS DE PRESTACIÓN DE SERVICIOS PROFESIONALES Y DE APOYO A LA GESTIÓN</v>
      </c>
      <c r="F50" s="62" t="s">
        <v>107</v>
      </c>
      <c r="G50" s="62" t="s">
        <v>116</v>
      </c>
      <c r="H50" s="15" t="s">
        <v>511</v>
      </c>
      <c r="I50" s="15" t="s">
        <v>175</v>
      </c>
      <c r="J50" s="63">
        <v>45</v>
      </c>
      <c r="K50" s="64"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65" t="s">
        <v>688</v>
      </c>
      <c r="M50" s="90">
        <v>3228312</v>
      </c>
      <c r="N50" s="18" t="s">
        <v>327</v>
      </c>
      <c r="O50" s="16">
        <v>32464000</v>
      </c>
      <c r="P50" s="16"/>
      <c r="Q50" s="17"/>
      <c r="R50" s="17">
        <v>1</v>
      </c>
      <c r="S50" s="17">
        <v>6763333</v>
      </c>
      <c r="T50" s="17">
        <f t="shared" si="2"/>
        <v>39227333</v>
      </c>
      <c r="U50" s="60">
        <v>36251466</v>
      </c>
      <c r="V50" s="67">
        <v>42797</v>
      </c>
      <c r="W50" s="67">
        <v>42804</v>
      </c>
      <c r="X50" s="67">
        <v>43098</v>
      </c>
      <c r="Y50" s="61"/>
      <c r="Z50" s="61"/>
      <c r="AA50" s="38"/>
      <c r="AB50" s="61"/>
      <c r="AC50" s="61" t="s">
        <v>703</v>
      </c>
      <c r="AD50" s="61"/>
      <c r="AE50" s="61"/>
      <c r="AF50" s="68">
        <f t="shared" si="0"/>
        <v>0.92413792189237032</v>
      </c>
      <c r="AG50" s="69"/>
      <c r="AH50" s="69" t="b">
        <f t="shared" si="1"/>
        <v>0</v>
      </c>
    </row>
    <row r="51" spans="1:34" ht="44.25" customHeight="1" thickBot="1">
      <c r="A51" s="61">
        <v>39</v>
      </c>
      <c r="B51" s="61">
        <v>2017</v>
      </c>
      <c r="C51" s="91" t="s">
        <v>741</v>
      </c>
      <c r="D51" s="61">
        <v>5</v>
      </c>
      <c r="E51" s="62" t="str">
        <f>IF(D51=1,'Tipo '!$B$2,IF(D51=2,'Tipo '!$B$3,IF(D51=3,'Tipo '!$B$4,IF(D51=4,'Tipo '!$B$5,IF(D51=5,'Tipo '!$B$6,IF(D51=6,'Tipo '!$B$7,IF(D51=7,'Tipo '!$B$8,IF(D51=8,'Tipo '!$B$9,IF(D51=9,'Tipo '!$B$10,IF(D51=10,'Tipo '!$B$11,IF(D51=11,'Tipo '!$B$12,IF(D51=12,'Tipo '!$B$13,IF(D51=13,'Tipo '!$B$14,IF(D51=14,'Tipo '!$B$15,IF(D51=15,'Tipo '!$B$16,IF(D51=16,'Tipo '!$B$17,IF(D51=17,'Tipo '!$B$18,IF(D51=18,'Tipo '!$B$19,IF(D51=19,'Tipo '!$B$20,"No ha seleccionado un tipo de contrato válido")))))))))))))))))))</f>
        <v>CONTRATOS DE PRESTACIÓN DE SERVICIOS PROFESIONALES Y DE APOYO A LA GESTIÓN</v>
      </c>
      <c r="F51" s="62" t="s">
        <v>107</v>
      </c>
      <c r="G51" s="62" t="s">
        <v>116</v>
      </c>
      <c r="H51" s="15" t="s">
        <v>512</v>
      </c>
      <c r="I51" s="15" t="s">
        <v>175</v>
      </c>
      <c r="J51" s="63">
        <v>45</v>
      </c>
      <c r="K51" s="64"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65" t="s">
        <v>688</v>
      </c>
      <c r="M51" s="90">
        <v>80024092</v>
      </c>
      <c r="N51" s="18" t="s">
        <v>328</v>
      </c>
      <c r="O51" s="16">
        <v>32464000</v>
      </c>
      <c r="P51" s="16"/>
      <c r="Q51" s="17"/>
      <c r="R51" s="17"/>
      <c r="S51" s="17"/>
      <c r="T51" s="17">
        <f t="shared" si="2"/>
        <v>32464000</v>
      </c>
      <c r="U51" s="60">
        <v>32464000</v>
      </c>
      <c r="V51" s="67">
        <v>42797</v>
      </c>
      <c r="W51" s="67">
        <v>42800</v>
      </c>
      <c r="X51" s="67">
        <v>43044</v>
      </c>
      <c r="Y51" s="61"/>
      <c r="Z51" s="61"/>
      <c r="AA51" s="38"/>
      <c r="AB51" s="61"/>
      <c r="AC51" s="61"/>
      <c r="AD51" s="61" t="s">
        <v>703</v>
      </c>
      <c r="AE51" s="61"/>
      <c r="AF51" s="68">
        <f t="shared" si="0"/>
        <v>1</v>
      </c>
      <c r="AG51" s="69"/>
      <c r="AH51" s="69" t="b">
        <f t="shared" si="1"/>
        <v>0</v>
      </c>
    </row>
    <row r="52" spans="1:34" ht="44.25" customHeight="1" thickBot="1">
      <c r="A52" s="61">
        <v>40</v>
      </c>
      <c r="B52" s="61">
        <v>2017</v>
      </c>
      <c r="C52" s="91" t="s">
        <v>742</v>
      </c>
      <c r="D52" s="61">
        <v>5</v>
      </c>
      <c r="E52" s="62" t="str">
        <f>IF(D52=1,'Tipo '!$B$2,IF(D52=2,'Tipo '!$B$3,IF(D52=3,'Tipo '!$B$4,IF(D52=4,'Tipo '!$B$5,IF(D52=5,'Tipo '!$B$6,IF(D52=6,'Tipo '!$B$7,IF(D52=7,'Tipo '!$B$8,IF(D52=8,'Tipo '!$B$9,IF(D52=9,'Tipo '!$B$10,IF(D52=10,'Tipo '!$B$11,IF(D52=11,'Tipo '!$B$12,IF(D52=12,'Tipo '!$B$13,IF(D52=13,'Tipo '!$B$14,IF(D52=14,'Tipo '!$B$15,IF(D52=15,'Tipo '!$B$16,IF(D52=16,'Tipo '!$B$17,IF(D52=17,'Tipo '!$B$18,IF(D52=18,'Tipo '!$B$19,IF(D52=19,'Tipo '!$B$20,"No ha seleccionado un tipo de contrato válido")))))))))))))))))))</f>
        <v>CONTRATOS DE PRESTACIÓN DE SERVICIOS PROFESIONALES Y DE APOYO A LA GESTIÓN</v>
      </c>
      <c r="F52" s="62" t="s">
        <v>107</v>
      </c>
      <c r="G52" s="62" t="s">
        <v>116</v>
      </c>
      <c r="H52" s="15" t="s">
        <v>513</v>
      </c>
      <c r="I52" s="15" t="s">
        <v>175</v>
      </c>
      <c r="J52" s="63">
        <v>45</v>
      </c>
      <c r="K52" s="64"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65" t="s">
        <v>688</v>
      </c>
      <c r="M52" s="90">
        <v>87063737</v>
      </c>
      <c r="N52" s="18" t="s">
        <v>313</v>
      </c>
      <c r="O52" s="16">
        <v>59800000</v>
      </c>
      <c r="P52" s="16"/>
      <c r="Q52" s="17"/>
      <c r="R52" s="17">
        <v>1</v>
      </c>
      <c r="S52" s="17">
        <v>1800000</v>
      </c>
      <c r="T52" s="17">
        <f t="shared" si="2"/>
        <v>61600000</v>
      </c>
      <c r="U52" s="60">
        <v>56600000</v>
      </c>
      <c r="V52" s="67">
        <v>42796</v>
      </c>
      <c r="W52" s="67">
        <v>42797</v>
      </c>
      <c r="X52" s="67">
        <v>43109</v>
      </c>
      <c r="Y52" s="61"/>
      <c r="Z52" s="61"/>
      <c r="AA52" s="38"/>
      <c r="AB52" s="61"/>
      <c r="AC52" s="61" t="s">
        <v>703</v>
      </c>
      <c r="AD52" s="61"/>
      <c r="AE52" s="61"/>
      <c r="AF52" s="68">
        <f t="shared" si="0"/>
        <v>0.91883116883116878</v>
      </c>
      <c r="AG52" s="69"/>
      <c r="AH52" s="69" t="b">
        <f t="shared" si="1"/>
        <v>0</v>
      </c>
    </row>
    <row r="53" spans="1:34" ht="44.25" customHeight="1" thickBot="1">
      <c r="A53" s="61">
        <v>41</v>
      </c>
      <c r="B53" s="61">
        <v>2017</v>
      </c>
      <c r="C53" s="91" t="s">
        <v>743</v>
      </c>
      <c r="D53" s="61">
        <v>5</v>
      </c>
      <c r="E53" s="62" t="str">
        <f>IF(D53=1,'Tipo '!$B$2,IF(D53=2,'Tipo '!$B$3,IF(D53=3,'Tipo '!$B$4,IF(D53=4,'Tipo '!$B$5,IF(D53=5,'Tipo '!$B$6,IF(D53=6,'Tipo '!$B$7,IF(D53=7,'Tipo '!$B$8,IF(D53=8,'Tipo '!$B$9,IF(D53=9,'Tipo '!$B$10,IF(D53=10,'Tipo '!$B$11,IF(D53=11,'Tipo '!$B$12,IF(D53=12,'Tipo '!$B$13,IF(D53=13,'Tipo '!$B$14,IF(D53=14,'Tipo '!$B$15,IF(D53=15,'Tipo '!$B$16,IF(D53=16,'Tipo '!$B$17,IF(D53=17,'Tipo '!$B$18,IF(D53=18,'Tipo '!$B$19,IF(D53=19,'Tipo '!$B$20,"No ha seleccionado un tipo de contrato válido")))))))))))))))))))</f>
        <v>CONTRATOS DE PRESTACIÓN DE SERVICIOS PROFESIONALES Y DE APOYO A LA GESTIÓN</v>
      </c>
      <c r="F53" s="62" t="s">
        <v>107</v>
      </c>
      <c r="G53" s="62" t="s">
        <v>116</v>
      </c>
      <c r="H53" s="15" t="s">
        <v>514</v>
      </c>
      <c r="I53" s="15" t="s">
        <v>175</v>
      </c>
      <c r="J53" s="63">
        <v>45</v>
      </c>
      <c r="K53" s="64"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65" t="s">
        <v>688</v>
      </c>
      <c r="M53" s="90">
        <v>79970300</v>
      </c>
      <c r="N53" s="18" t="s">
        <v>322</v>
      </c>
      <c r="O53" s="16">
        <v>69866333</v>
      </c>
      <c r="P53" s="16"/>
      <c r="Q53" s="17"/>
      <c r="R53" s="17">
        <v>1</v>
      </c>
      <c r="S53" s="17">
        <v>2103000</v>
      </c>
      <c r="T53" s="17">
        <f t="shared" ref="T53:T70" si="3">O53+Q53+S53</f>
        <v>71969333</v>
      </c>
      <c r="U53" s="60">
        <v>66127666</v>
      </c>
      <c r="V53" s="67">
        <v>42796</v>
      </c>
      <c r="W53" s="67">
        <v>42797</v>
      </c>
      <c r="X53" s="67">
        <v>43109</v>
      </c>
      <c r="Y53" s="61"/>
      <c r="Z53" s="61"/>
      <c r="AA53" s="38"/>
      <c r="AB53" s="61"/>
      <c r="AC53" s="61" t="s">
        <v>703</v>
      </c>
      <c r="AD53" s="61"/>
      <c r="AE53" s="61"/>
      <c r="AF53" s="68">
        <f t="shared" si="0"/>
        <v>0.91883116382362473</v>
      </c>
      <c r="AG53" s="69"/>
      <c r="AH53" s="69" t="b">
        <f t="shared" si="1"/>
        <v>0</v>
      </c>
    </row>
    <row r="54" spans="1:34" ht="44.25" customHeight="1" thickBot="1">
      <c r="A54" s="61">
        <v>42</v>
      </c>
      <c r="B54" s="61">
        <v>2017</v>
      </c>
      <c r="C54" s="91" t="s">
        <v>744</v>
      </c>
      <c r="D54" s="61">
        <v>5</v>
      </c>
      <c r="E54" s="62" t="str">
        <f>IF(D54=1,'Tipo '!$B$2,IF(D54=2,'Tipo '!$B$3,IF(D54=3,'Tipo '!$B$4,IF(D54=4,'Tipo '!$B$5,IF(D54=5,'Tipo '!$B$6,IF(D54=6,'Tipo '!$B$7,IF(D54=7,'Tipo '!$B$8,IF(D54=8,'Tipo '!$B$9,IF(D54=9,'Tipo '!$B$10,IF(D54=10,'Tipo '!$B$11,IF(D54=11,'Tipo '!$B$12,IF(D54=12,'Tipo '!$B$13,IF(D54=13,'Tipo '!$B$14,IF(D54=14,'Tipo '!$B$15,IF(D54=15,'Tipo '!$B$16,IF(D54=16,'Tipo '!$B$17,IF(D54=17,'Tipo '!$B$18,IF(D54=18,'Tipo '!$B$19,IF(D54=19,'Tipo '!$B$20,"No ha seleccionado un tipo de contrato válido")))))))))))))))))))</f>
        <v>CONTRATOS DE PRESTACIÓN DE SERVICIOS PROFESIONALES Y DE APOYO A LA GESTIÓN</v>
      </c>
      <c r="F54" s="62" t="s">
        <v>107</v>
      </c>
      <c r="G54" s="62" t="s">
        <v>116</v>
      </c>
      <c r="H54" s="15" t="s">
        <v>515</v>
      </c>
      <c r="I54" s="15" t="s">
        <v>175</v>
      </c>
      <c r="J54" s="63">
        <v>45</v>
      </c>
      <c r="K54" s="64"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65" t="s">
        <v>693</v>
      </c>
      <c r="M54" s="90">
        <v>1030585034</v>
      </c>
      <c r="N54" s="18" t="s">
        <v>306</v>
      </c>
      <c r="O54" s="16">
        <v>46686666</v>
      </c>
      <c r="P54" s="16"/>
      <c r="Q54" s="17"/>
      <c r="R54" s="17">
        <v>1</v>
      </c>
      <c r="S54" s="17">
        <v>1410000</v>
      </c>
      <c r="T54" s="17">
        <f t="shared" si="3"/>
        <v>48096666</v>
      </c>
      <c r="U54" s="60">
        <v>43866666</v>
      </c>
      <c r="V54" s="67">
        <v>42797</v>
      </c>
      <c r="W54" s="67">
        <v>42800</v>
      </c>
      <c r="X54" s="67">
        <v>43109</v>
      </c>
      <c r="Y54" s="61"/>
      <c r="Z54" s="61"/>
      <c r="AA54" s="38"/>
      <c r="AB54" s="61"/>
      <c r="AC54" s="61" t="s">
        <v>703</v>
      </c>
      <c r="AD54" s="61"/>
      <c r="AE54" s="61"/>
      <c r="AF54" s="68">
        <f t="shared" si="0"/>
        <v>0.9120521160448003</v>
      </c>
      <c r="AG54" s="69"/>
      <c r="AH54" s="69" t="b">
        <f t="shared" si="1"/>
        <v>0</v>
      </c>
    </row>
    <row r="55" spans="1:34" ht="44.25" customHeight="1" thickBot="1">
      <c r="A55" s="61">
        <v>43</v>
      </c>
      <c r="B55" s="61">
        <v>2017</v>
      </c>
      <c r="C55" s="91" t="s">
        <v>745</v>
      </c>
      <c r="D55" s="61">
        <v>5</v>
      </c>
      <c r="E55" s="62" t="str">
        <f>IF(D55=1,'Tipo '!$B$2,IF(D55=2,'Tipo '!$B$3,IF(D55=3,'Tipo '!$B$4,IF(D55=4,'Tipo '!$B$5,IF(D55=5,'Tipo '!$B$6,IF(D55=6,'Tipo '!$B$7,IF(D55=7,'Tipo '!$B$8,IF(D55=8,'Tipo '!$B$9,IF(D55=9,'Tipo '!$B$10,IF(D55=10,'Tipo '!$B$11,IF(D55=11,'Tipo '!$B$12,IF(D55=12,'Tipo '!$B$13,IF(D55=13,'Tipo '!$B$14,IF(D55=14,'Tipo '!$B$15,IF(D55=15,'Tipo '!$B$16,IF(D55=16,'Tipo '!$B$17,IF(D55=17,'Tipo '!$B$18,IF(D55=18,'Tipo '!$B$19,IF(D55=19,'Tipo '!$B$20,"No ha seleccionado un tipo de contrato válido")))))))))))))))))))</f>
        <v>CONTRATOS DE PRESTACIÓN DE SERVICIOS PROFESIONALES Y DE APOYO A LA GESTIÓN</v>
      </c>
      <c r="F55" s="62" t="s">
        <v>107</v>
      </c>
      <c r="G55" s="62" t="s">
        <v>116</v>
      </c>
      <c r="H55" s="15" t="s">
        <v>516</v>
      </c>
      <c r="I55" s="15" t="s">
        <v>175</v>
      </c>
      <c r="J55" s="63">
        <v>45</v>
      </c>
      <c r="K55" s="64"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65" t="s">
        <v>688</v>
      </c>
      <c r="M55" s="90">
        <v>53925244</v>
      </c>
      <c r="N55" s="18" t="s">
        <v>329</v>
      </c>
      <c r="O55" s="16">
        <v>14700000</v>
      </c>
      <c r="P55" s="16"/>
      <c r="Q55" s="17"/>
      <c r="R55" s="17">
        <v>2</v>
      </c>
      <c r="S55" s="17">
        <v>6370000</v>
      </c>
      <c r="T55" s="17">
        <f t="shared" si="3"/>
        <v>21070000</v>
      </c>
      <c r="U55" s="60">
        <v>19320000</v>
      </c>
      <c r="V55" s="67">
        <v>42800</v>
      </c>
      <c r="W55" s="67">
        <v>42804</v>
      </c>
      <c r="X55" s="67">
        <v>43109</v>
      </c>
      <c r="Y55" s="61"/>
      <c r="Z55" s="61"/>
      <c r="AA55" s="38"/>
      <c r="AB55" s="61"/>
      <c r="AC55" s="61" t="s">
        <v>703</v>
      </c>
      <c r="AD55" s="61"/>
      <c r="AE55" s="61"/>
      <c r="AF55" s="68">
        <f t="shared" si="0"/>
        <v>0.9169435215946844</v>
      </c>
      <c r="AG55" s="69"/>
      <c r="AH55" s="69" t="b">
        <f t="shared" si="1"/>
        <v>0</v>
      </c>
    </row>
    <row r="56" spans="1:34" ht="44.25" customHeight="1" thickBot="1">
      <c r="A56" s="61">
        <v>44</v>
      </c>
      <c r="B56" s="61">
        <v>2017</v>
      </c>
      <c r="C56" s="91" t="s">
        <v>746</v>
      </c>
      <c r="D56" s="61">
        <v>5</v>
      </c>
      <c r="E56" s="62" t="str">
        <f>IF(D56=1,'Tipo '!$B$2,IF(D56=2,'Tipo '!$B$3,IF(D56=3,'Tipo '!$B$4,IF(D56=4,'Tipo '!$B$5,IF(D56=5,'Tipo '!$B$6,IF(D56=6,'Tipo '!$B$7,IF(D56=7,'Tipo '!$B$8,IF(D56=8,'Tipo '!$B$9,IF(D56=9,'Tipo '!$B$10,IF(D56=10,'Tipo '!$B$11,IF(D56=11,'Tipo '!$B$12,IF(D56=12,'Tipo '!$B$13,IF(D56=13,'Tipo '!$B$14,IF(D56=14,'Tipo '!$B$15,IF(D56=15,'Tipo '!$B$16,IF(D56=16,'Tipo '!$B$17,IF(D56=17,'Tipo '!$B$18,IF(D56=18,'Tipo '!$B$19,IF(D56=19,'Tipo '!$B$20,"No ha seleccionado un tipo de contrato válido")))))))))))))))))))</f>
        <v>CONTRATOS DE PRESTACIÓN DE SERVICIOS PROFESIONALES Y DE APOYO A LA GESTIÓN</v>
      </c>
      <c r="F56" s="62" t="s">
        <v>107</v>
      </c>
      <c r="G56" s="62" t="s">
        <v>116</v>
      </c>
      <c r="H56" s="15" t="s">
        <v>517</v>
      </c>
      <c r="I56" s="15" t="s">
        <v>175</v>
      </c>
      <c r="J56" s="63">
        <v>18</v>
      </c>
      <c r="K56" s="64"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Mejor movilidad para todos</v>
      </c>
      <c r="L56" s="65" t="s">
        <v>690</v>
      </c>
      <c r="M56" s="90">
        <v>79958684</v>
      </c>
      <c r="N56" s="18" t="s">
        <v>330</v>
      </c>
      <c r="O56" s="16">
        <v>42060000</v>
      </c>
      <c r="P56" s="16"/>
      <c r="Q56" s="17"/>
      <c r="R56" s="17"/>
      <c r="S56" s="17"/>
      <c r="T56" s="17">
        <f t="shared" si="3"/>
        <v>42060000</v>
      </c>
      <c r="U56" s="60">
        <v>42060000</v>
      </c>
      <c r="V56" s="67">
        <v>42800</v>
      </c>
      <c r="W56" s="67">
        <v>42800</v>
      </c>
      <c r="X56" s="67">
        <v>42983</v>
      </c>
      <c r="Y56" s="61"/>
      <c r="Z56" s="61"/>
      <c r="AA56" s="38"/>
      <c r="AB56" s="61"/>
      <c r="AC56" s="61"/>
      <c r="AD56" s="61" t="s">
        <v>703</v>
      </c>
      <c r="AE56" s="61"/>
      <c r="AF56" s="68">
        <f t="shared" si="0"/>
        <v>1</v>
      </c>
      <c r="AG56" s="69"/>
      <c r="AH56" s="69" t="b">
        <f t="shared" si="1"/>
        <v>0</v>
      </c>
    </row>
    <row r="57" spans="1:34" ht="44.25" customHeight="1" thickBot="1">
      <c r="A57" s="61">
        <v>45</v>
      </c>
      <c r="B57" s="61">
        <v>2017</v>
      </c>
      <c r="C57" s="91" t="s">
        <v>747</v>
      </c>
      <c r="D57" s="61">
        <v>5</v>
      </c>
      <c r="E57" s="62" t="str">
        <f>IF(D57=1,'Tipo '!$B$2,IF(D57=2,'Tipo '!$B$3,IF(D57=3,'Tipo '!$B$4,IF(D57=4,'Tipo '!$B$5,IF(D57=5,'Tipo '!$B$6,IF(D57=6,'Tipo '!$B$7,IF(D57=7,'Tipo '!$B$8,IF(D57=8,'Tipo '!$B$9,IF(D57=9,'Tipo '!$B$10,IF(D57=10,'Tipo '!$B$11,IF(D57=11,'Tipo '!$B$12,IF(D57=12,'Tipo '!$B$13,IF(D57=13,'Tipo '!$B$14,IF(D57=14,'Tipo '!$B$15,IF(D57=15,'Tipo '!$B$16,IF(D57=16,'Tipo '!$B$17,IF(D57=17,'Tipo '!$B$18,IF(D57=18,'Tipo '!$B$19,IF(D57=19,'Tipo '!$B$20,"No ha seleccionado un tipo de contrato válido")))))))))))))))))))</f>
        <v>CONTRATOS DE PRESTACIÓN DE SERVICIOS PROFESIONALES Y DE APOYO A LA GESTIÓN</v>
      </c>
      <c r="F57" s="62" t="s">
        <v>107</v>
      </c>
      <c r="G57" s="62" t="s">
        <v>116</v>
      </c>
      <c r="H57" s="15" t="s">
        <v>518</v>
      </c>
      <c r="I57" s="15" t="s">
        <v>175</v>
      </c>
      <c r="J57" s="63">
        <v>3</v>
      </c>
      <c r="K57" s="64"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Igualdad y autonomía para una Bogotá incluyente</v>
      </c>
      <c r="L57" s="65" t="s">
        <v>694</v>
      </c>
      <c r="M57" s="90">
        <v>52783244</v>
      </c>
      <c r="N57" s="18" t="s">
        <v>331</v>
      </c>
      <c r="O57" s="16">
        <v>28406000</v>
      </c>
      <c r="P57" s="16"/>
      <c r="Q57" s="17"/>
      <c r="R57" s="17">
        <v>2</v>
      </c>
      <c r="S57" s="17">
        <v>11362400</v>
      </c>
      <c r="T57" s="93">
        <f t="shared" si="3"/>
        <v>39768400</v>
      </c>
      <c r="U57" s="60">
        <v>34493000</v>
      </c>
      <c r="V57" s="67">
        <v>42801</v>
      </c>
      <c r="W57" s="67">
        <v>42804</v>
      </c>
      <c r="X57" s="67">
        <v>43109</v>
      </c>
      <c r="Y57" s="61"/>
      <c r="Z57" s="61"/>
      <c r="AA57" s="38"/>
      <c r="AB57" s="61"/>
      <c r="AC57" s="61" t="s">
        <v>703</v>
      </c>
      <c r="AD57" s="61"/>
      <c r="AE57" s="61"/>
      <c r="AF57" s="68">
        <f t="shared" si="0"/>
        <v>0.86734693877551017</v>
      </c>
      <c r="AG57" s="69"/>
      <c r="AH57" s="69" t="b">
        <f t="shared" si="1"/>
        <v>0</v>
      </c>
    </row>
    <row r="58" spans="1:34" ht="44.25" customHeight="1" thickBot="1">
      <c r="A58" s="61">
        <v>46</v>
      </c>
      <c r="B58" s="61">
        <v>2017</v>
      </c>
      <c r="C58" s="91" t="s">
        <v>748</v>
      </c>
      <c r="D58" s="61">
        <v>5</v>
      </c>
      <c r="E58" s="62" t="str">
        <f>IF(D58=1,'Tipo '!$B$2,IF(D58=2,'Tipo '!$B$3,IF(D58=3,'Tipo '!$B$4,IF(D58=4,'Tipo '!$B$5,IF(D58=5,'Tipo '!$B$6,IF(D58=6,'Tipo '!$B$7,IF(D58=7,'Tipo '!$B$8,IF(D58=8,'Tipo '!$B$9,IF(D58=9,'Tipo '!$B$10,IF(D58=10,'Tipo '!$B$11,IF(D58=11,'Tipo '!$B$12,IF(D58=12,'Tipo '!$B$13,IF(D58=13,'Tipo '!$B$14,IF(D58=14,'Tipo '!$B$15,IF(D58=15,'Tipo '!$B$16,IF(D58=16,'Tipo '!$B$17,IF(D58=17,'Tipo '!$B$18,IF(D58=18,'Tipo '!$B$19,IF(D58=19,'Tipo '!$B$20,"No ha seleccionado un tipo de contrato válido")))))))))))))))))))</f>
        <v>CONTRATOS DE PRESTACIÓN DE SERVICIOS PROFESIONALES Y DE APOYO A LA GESTIÓN</v>
      </c>
      <c r="F58" s="62" t="s">
        <v>107</v>
      </c>
      <c r="G58" s="62" t="s">
        <v>116</v>
      </c>
      <c r="H58" s="15" t="s">
        <v>519</v>
      </c>
      <c r="I58" s="15" t="s">
        <v>175</v>
      </c>
      <c r="J58" s="63">
        <v>3</v>
      </c>
      <c r="K58" s="64"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Igualdad y autonomía para una Bogotá incluyente</v>
      </c>
      <c r="L58" s="65" t="s">
        <v>694</v>
      </c>
      <c r="M58" s="90">
        <v>1015396080</v>
      </c>
      <c r="N58" s="18" t="s">
        <v>332</v>
      </c>
      <c r="O58" s="16">
        <v>18200000</v>
      </c>
      <c r="P58" s="16"/>
      <c r="Q58" s="17"/>
      <c r="R58" s="17">
        <v>2</v>
      </c>
      <c r="S58" s="17">
        <v>7973333</v>
      </c>
      <c r="T58" s="93">
        <f t="shared" si="3"/>
        <v>26173333</v>
      </c>
      <c r="U58" s="60">
        <v>22706666</v>
      </c>
      <c r="V58" s="67">
        <v>42801</v>
      </c>
      <c r="W58" s="67">
        <v>42803</v>
      </c>
      <c r="X58" s="67">
        <v>43109</v>
      </c>
      <c r="Y58" s="61"/>
      <c r="Z58" s="61"/>
      <c r="AA58" s="38"/>
      <c r="AB58" s="61"/>
      <c r="AC58" s="61" t="s">
        <v>703</v>
      </c>
      <c r="AD58" s="61"/>
      <c r="AE58" s="61"/>
      <c r="AF58" s="68">
        <f t="shared" si="0"/>
        <v>0.8675496544517276</v>
      </c>
      <c r="AG58" s="69"/>
      <c r="AH58" s="69" t="b">
        <f t="shared" si="1"/>
        <v>0</v>
      </c>
    </row>
    <row r="59" spans="1:34" ht="44.25" customHeight="1" thickBot="1">
      <c r="A59" s="61">
        <v>47</v>
      </c>
      <c r="B59" s="61">
        <v>2017</v>
      </c>
      <c r="C59" s="91" t="s">
        <v>749</v>
      </c>
      <c r="D59" s="61">
        <v>5</v>
      </c>
      <c r="E59" s="62" t="str">
        <f>IF(D59=1,'Tipo '!$B$2,IF(D59=2,'Tipo '!$B$3,IF(D59=3,'Tipo '!$B$4,IF(D59=4,'Tipo '!$B$5,IF(D59=5,'Tipo '!$B$6,IF(D59=6,'Tipo '!$B$7,IF(D59=7,'Tipo '!$B$8,IF(D59=8,'Tipo '!$B$9,IF(D59=9,'Tipo '!$B$10,IF(D59=10,'Tipo '!$B$11,IF(D59=11,'Tipo '!$B$12,IF(D59=12,'Tipo '!$B$13,IF(D59=13,'Tipo '!$B$14,IF(D59=14,'Tipo '!$B$15,IF(D59=15,'Tipo '!$B$16,IF(D59=16,'Tipo '!$B$17,IF(D59=17,'Tipo '!$B$18,IF(D59=18,'Tipo '!$B$19,IF(D59=19,'Tipo '!$B$20,"No ha seleccionado un tipo de contrato válido")))))))))))))))))))</f>
        <v>CONTRATOS DE PRESTACIÓN DE SERVICIOS PROFESIONALES Y DE APOYO A LA GESTIÓN</v>
      </c>
      <c r="F59" s="62" t="s">
        <v>107</v>
      </c>
      <c r="G59" s="62" t="s">
        <v>116</v>
      </c>
      <c r="H59" s="15" t="s">
        <v>520</v>
      </c>
      <c r="I59" s="15" t="s">
        <v>175</v>
      </c>
      <c r="J59" s="63">
        <v>45</v>
      </c>
      <c r="K59" s="64"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65" t="s">
        <v>688</v>
      </c>
      <c r="M59" s="90">
        <v>19339243</v>
      </c>
      <c r="N59" s="18" t="s">
        <v>307</v>
      </c>
      <c r="O59" s="16">
        <v>49000000</v>
      </c>
      <c r="P59" s="16"/>
      <c r="Q59" s="17"/>
      <c r="R59" s="17">
        <v>1</v>
      </c>
      <c r="S59" s="17">
        <v>1500000</v>
      </c>
      <c r="T59" s="17">
        <f t="shared" si="3"/>
        <v>50500000</v>
      </c>
      <c r="U59" s="60">
        <v>46333333</v>
      </c>
      <c r="V59" s="67">
        <v>42801</v>
      </c>
      <c r="W59" s="67">
        <v>42802</v>
      </c>
      <c r="X59" s="67">
        <v>43109</v>
      </c>
      <c r="Y59" s="61"/>
      <c r="Z59" s="61"/>
      <c r="AA59" s="38"/>
      <c r="AB59" s="61"/>
      <c r="AC59" s="61" t="s">
        <v>703</v>
      </c>
      <c r="AD59" s="61"/>
      <c r="AE59" s="61"/>
      <c r="AF59" s="68">
        <f t="shared" si="0"/>
        <v>0.91749174257425747</v>
      </c>
      <c r="AG59" s="69"/>
      <c r="AH59" s="69" t="b">
        <f t="shared" si="1"/>
        <v>0</v>
      </c>
    </row>
    <row r="60" spans="1:34" ht="44.25" customHeight="1" thickBot="1">
      <c r="A60" s="61">
        <v>48</v>
      </c>
      <c r="B60" s="61">
        <v>2017</v>
      </c>
      <c r="C60" s="91" t="s">
        <v>750</v>
      </c>
      <c r="D60" s="61">
        <v>5</v>
      </c>
      <c r="E60" s="62" t="str">
        <f>IF(D60=1,'Tipo '!$B$2,IF(D60=2,'Tipo '!$B$3,IF(D60=3,'Tipo '!$B$4,IF(D60=4,'Tipo '!$B$5,IF(D60=5,'Tipo '!$B$6,IF(D60=6,'Tipo '!$B$7,IF(D60=7,'Tipo '!$B$8,IF(D60=8,'Tipo '!$B$9,IF(D60=9,'Tipo '!$B$10,IF(D60=10,'Tipo '!$B$11,IF(D60=11,'Tipo '!$B$12,IF(D60=12,'Tipo '!$B$13,IF(D60=13,'Tipo '!$B$14,IF(D60=14,'Tipo '!$B$15,IF(D60=15,'Tipo '!$B$16,IF(D60=16,'Tipo '!$B$17,IF(D60=17,'Tipo '!$B$18,IF(D60=18,'Tipo '!$B$19,IF(D60=19,'Tipo '!$B$20,"No ha seleccionado un tipo de contrato válido")))))))))))))))))))</f>
        <v>CONTRATOS DE PRESTACIÓN DE SERVICIOS PROFESIONALES Y DE APOYO A LA GESTIÓN</v>
      </c>
      <c r="F60" s="62" t="s">
        <v>107</v>
      </c>
      <c r="G60" s="62" t="s">
        <v>116</v>
      </c>
      <c r="H60" s="15" t="s">
        <v>521</v>
      </c>
      <c r="I60" s="15" t="s">
        <v>175</v>
      </c>
      <c r="J60" s="63">
        <v>45</v>
      </c>
      <c r="K60" s="64"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65" t="s">
        <v>688</v>
      </c>
      <c r="M60" s="90">
        <v>38234425</v>
      </c>
      <c r="N60" s="18" t="s">
        <v>333</v>
      </c>
      <c r="O60" s="16">
        <v>32464000</v>
      </c>
      <c r="P60" s="16"/>
      <c r="Q60" s="17"/>
      <c r="R60" s="17">
        <v>1</v>
      </c>
      <c r="S60" s="17">
        <v>6763333</v>
      </c>
      <c r="T60" s="17">
        <f t="shared" si="3"/>
        <v>39227333</v>
      </c>
      <c r="U60" s="60">
        <v>37333600</v>
      </c>
      <c r="V60" s="67">
        <v>42802</v>
      </c>
      <c r="W60" s="67">
        <v>42804</v>
      </c>
      <c r="X60" s="67">
        <v>43098</v>
      </c>
      <c r="Y60" s="61"/>
      <c r="Z60" s="61"/>
      <c r="AA60" s="38"/>
      <c r="AB60" s="61"/>
      <c r="AC60" s="61" t="s">
        <v>703</v>
      </c>
      <c r="AD60" s="61"/>
      <c r="AE60" s="61"/>
      <c r="AF60" s="68">
        <f t="shared" si="0"/>
        <v>0.95172414601828781</v>
      </c>
      <c r="AG60" s="69"/>
      <c r="AH60" s="69" t="b">
        <f t="shared" si="1"/>
        <v>0</v>
      </c>
    </row>
    <row r="61" spans="1:34" ht="44.25" customHeight="1" thickBot="1">
      <c r="A61" s="61">
        <v>49</v>
      </c>
      <c r="B61" s="61">
        <v>2017</v>
      </c>
      <c r="C61" s="91" t="s">
        <v>751</v>
      </c>
      <c r="D61" s="61">
        <v>5</v>
      </c>
      <c r="E61" s="62" t="str">
        <f>IF(D61=1,'Tipo '!$B$2,IF(D61=2,'Tipo '!$B$3,IF(D61=3,'Tipo '!$B$4,IF(D61=4,'Tipo '!$B$5,IF(D61=5,'Tipo '!$B$6,IF(D61=6,'Tipo '!$B$7,IF(D61=7,'Tipo '!$B$8,IF(D61=8,'Tipo '!$B$9,IF(D61=9,'Tipo '!$B$10,IF(D61=10,'Tipo '!$B$11,IF(D61=11,'Tipo '!$B$12,IF(D61=12,'Tipo '!$B$13,IF(D61=13,'Tipo '!$B$14,IF(D61=14,'Tipo '!$B$15,IF(D61=15,'Tipo '!$B$16,IF(D61=16,'Tipo '!$B$17,IF(D61=17,'Tipo '!$B$18,IF(D61=18,'Tipo '!$B$19,IF(D61=19,'Tipo '!$B$20,"No ha seleccionado un tipo de contrato válido")))))))))))))))))))</f>
        <v>CONTRATOS DE PRESTACIÓN DE SERVICIOS PROFESIONALES Y DE APOYO A LA GESTIÓN</v>
      </c>
      <c r="F61" s="62" t="s">
        <v>107</v>
      </c>
      <c r="G61" s="62" t="s">
        <v>116</v>
      </c>
      <c r="H61" s="15" t="s">
        <v>522</v>
      </c>
      <c r="I61" s="15" t="s">
        <v>175</v>
      </c>
      <c r="J61" s="63">
        <v>45</v>
      </c>
      <c r="K61" s="64"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65" t="s">
        <v>688</v>
      </c>
      <c r="M61" s="90">
        <v>79639802</v>
      </c>
      <c r="N61" s="18" t="s">
        <v>334</v>
      </c>
      <c r="O61" s="16">
        <v>24348000</v>
      </c>
      <c r="P61" s="16"/>
      <c r="Q61" s="17"/>
      <c r="R61" s="17"/>
      <c r="S61" s="17"/>
      <c r="T61" s="17">
        <f t="shared" si="3"/>
        <v>24348000</v>
      </c>
      <c r="U61" s="60">
        <v>24348000</v>
      </c>
      <c r="V61" s="67">
        <v>42802</v>
      </c>
      <c r="W61" s="67">
        <v>42804</v>
      </c>
      <c r="X61" s="67">
        <v>42987</v>
      </c>
      <c r="Y61" s="61"/>
      <c r="Z61" s="61"/>
      <c r="AA61" s="38"/>
      <c r="AB61" s="61"/>
      <c r="AC61" s="61"/>
      <c r="AD61" s="61" t="s">
        <v>703</v>
      </c>
      <c r="AE61" s="61"/>
      <c r="AF61" s="68">
        <f t="shared" si="0"/>
        <v>1</v>
      </c>
      <c r="AG61" s="69"/>
      <c r="AH61" s="69" t="b">
        <f t="shared" si="1"/>
        <v>0</v>
      </c>
    </row>
    <row r="62" spans="1:34" ht="44.25" customHeight="1" thickBot="1">
      <c r="A62" s="61">
        <v>50</v>
      </c>
      <c r="B62" s="61">
        <v>2017</v>
      </c>
      <c r="C62" s="91" t="s">
        <v>752</v>
      </c>
      <c r="D62" s="61">
        <v>5</v>
      </c>
      <c r="E62" s="62" t="str">
        <f>IF(D62=1,'Tipo '!$B$2,IF(D62=2,'Tipo '!$B$3,IF(D62=3,'Tipo '!$B$4,IF(D62=4,'Tipo '!$B$5,IF(D62=5,'Tipo '!$B$6,IF(D62=6,'Tipo '!$B$7,IF(D62=7,'Tipo '!$B$8,IF(D62=8,'Tipo '!$B$9,IF(D62=9,'Tipo '!$B$10,IF(D62=10,'Tipo '!$B$11,IF(D62=11,'Tipo '!$B$12,IF(D62=12,'Tipo '!$B$13,IF(D62=13,'Tipo '!$B$14,IF(D62=14,'Tipo '!$B$15,IF(D62=15,'Tipo '!$B$16,IF(D62=16,'Tipo '!$B$17,IF(D62=17,'Tipo '!$B$18,IF(D62=18,'Tipo '!$B$19,IF(D62=19,'Tipo '!$B$20,"No ha seleccionado un tipo de contrato válido")))))))))))))))))))</f>
        <v>CONTRATOS DE PRESTACIÓN DE SERVICIOS PROFESIONALES Y DE APOYO A LA GESTIÓN</v>
      </c>
      <c r="F62" s="62" t="s">
        <v>107</v>
      </c>
      <c r="G62" s="62" t="s">
        <v>116</v>
      </c>
      <c r="H62" s="15" t="s">
        <v>523</v>
      </c>
      <c r="I62" s="15" t="s">
        <v>175</v>
      </c>
      <c r="J62" s="63">
        <v>45</v>
      </c>
      <c r="K62" s="64"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65" t="s">
        <v>688</v>
      </c>
      <c r="M62" s="90">
        <v>39624329</v>
      </c>
      <c r="N62" s="18" t="s">
        <v>335</v>
      </c>
      <c r="O62" s="16">
        <v>68698000</v>
      </c>
      <c r="P62" s="16"/>
      <c r="Q62" s="17"/>
      <c r="R62" s="17">
        <v>1</v>
      </c>
      <c r="S62" s="17">
        <v>2103000</v>
      </c>
      <c r="T62" s="17">
        <f t="shared" si="3"/>
        <v>70801000</v>
      </c>
      <c r="U62" s="60">
        <v>64959333</v>
      </c>
      <c r="V62" s="67">
        <v>42802</v>
      </c>
      <c r="W62" s="67">
        <v>42802</v>
      </c>
      <c r="X62" s="67">
        <v>43109</v>
      </c>
      <c r="Y62" s="61"/>
      <c r="Z62" s="61"/>
      <c r="AA62" s="38"/>
      <c r="AB62" s="61"/>
      <c r="AC62" s="61" t="s">
        <v>703</v>
      </c>
      <c r="AD62" s="61"/>
      <c r="AE62" s="61"/>
      <c r="AF62" s="68">
        <f t="shared" si="0"/>
        <v>0.91749174446688608</v>
      </c>
      <c r="AG62" s="69"/>
      <c r="AH62" s="69" t="b">
        <f t="shared" si="1"/>
        <v>0</v>
      </c>
    </row>
    <row r="63" spans="1:34" ht="44.25" customHeight="1" thickBot="1">
      <c r="A63" s="61">
        <v>52</v>
      </c>
      <c r="B63" s="61">
        <v>2017</v>
      </c>
      <c r="C63" s="91" t="s">
        <v>753</v>
      </c>
      <c r="D63" s="61">
        <v>5</v>
      </c>
      <c r="E63" s="62" t="str">
        <f>IF(D63=1,'Tipo '!$B$2,IF(D63=2,'Tipo '!$B$3,IF(D63=3,'Tipo '!$B$4,IF(D63=4,'Tipo '!$B$5,IF(D63=5,'Tipo '!$B$6,IF(D63=6,'Tipo '!$B$7,IF(D63=7,'Tipo '!$B$8,IF(D63=8,'Tipo '!$B$9,IF(D63=9,'Tipo '!$B$10,IF(D63=10,'Tipo '!$B$11,IF(D63=11,'Tipo '!$B$12,IF(D63=12,'Tipo '!$B$13,IF(D63=13,'Tipo '!$B$14,IF(D63=14,'Tipo '!$B$15,IF(D63=15,'Tipo '!$B$16,IF(D63=16,'Tipo '!$B$17,IF(D63=17,'Tipo '!$B$18,IF(D63=18,'Tipo '!$B$19,IF(D63=19,'Tipo '!$B$20,"No ha seleccionado un tipo de contrato válido")))))))))))))))))))</f>
        <v>CONTRATOS DE PRESTACIÓN DE SERVICIOS PROFESIONALES Y DE APOYO A LA GESTIÓN</v>
      </c>
      <c r="F63" s="62" t="s">
        <v>107</v>
      </c>
      <c r="G63" s="62" t="s">
        <v>116</v>
      </c>
      <c r="H63" s="15" t="s">
        <v>524</v>
      </c>
      <c r="I63" s="15" t="s">
        <v>175</v>
      </c>
      <c r="J63" s="63">
        <v>45</v>
      </c>
      <c r="K63" s="64"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65" t="s">
        <v>688</v>
      </c>
      <c r="M63" s="90">
        <v>1032384098</v>
      </c>
      <c r="N63" s="18" t="s">
        <v>319</v>
      </c>
      <c r="O63" s="16">
        <v>53900000</v>
      </c>
      <c r="P63" s="16"/>
      <c r="Q63" s="17"/>
      <c r="R63" s="17"/>
      <c r="S63" s="17"/>
      <c r="T63" s="17">
        <f t="shared" si="3"/>
        <v>53900000</v>
      </c>
      <c r="U63" s="60">
        <v>44366667</v>
      </c>
      <c r="V63" s="67">
        <v>42802</v>
      </c>
      <c r="W63" s="67">
        <v>42802</v>
      </c>
      <c r="X63" s="67">
        <v>43100</v>
      </c>
      <c r="Y63" s="61"/>
      <c r="Z63" s="61"/>
      <c r="AA63" s="38"/>
      <c r="AB63" s="61"/>
      <c r="AC63" s="61" t="s">
        <v>703</v>
      </c>
      <c r="AD63" s="61"/>
      <c r="AE63" s="61"/>
      <c r="AF63" s="68">
        <f t="shared" si="0"/>
        <v>0.82312925788497215</v>
      </c>
      <c r="AG63" s="69"/>
      <c r="AH63" s="69" t="b">
        <f t="shared" si="1"/>
        <v>0</v>
      </c>
    </row>
    <row r="64" spans="1:34" ht="44.25" customHeight="1" thickBot="1">
      <c r="A64" s="61">
        <v>53</v>
      </c>
      <c r="B64" s="61">
        <v>2017</v>
      </c>
      <c r="C64" s="91" t="s">
        <v>754</v>
      </c>
      <c r="D64" s="61">
        <v>5</v>
      </c>
      <c r="E64" s="62" t="str">
        <f>IF(D64=1,'Tipo '!$B$2,IF(D64=2,'Tipo '!$B$3,IF(D64=3,'Tipo '!$B$4,IF(D64=4,'Tipo '!$B$5,IF(D64=5,'Tipo '!$B$6,IF(D64=6,'Tipo '!$B$7,IF(D64=7,'Tipo '!$B$8,IF(D64=8,'Tipo '!$B$9,IF(D64=9,'Tipo '!$B$10,IF(D64=10,'Tipo '!$B$11,IF(D64=11,'Tipo '!$B$12,IF(D64=12,'Tipo '!$B$13,IF(D64=13,'Tipo '!$B$14,IF(D64=14,'Tipo '!$B$15,IF(D64=15,'Tipo '!$B$16,IF(D64=16,'Tipo '!$B$17,IF(D64=17,'Tipo '!$B$18,IF(D64=18,'Tipo '!$B$19,IF(D64=19,'Tipo '!$B$20,"No ha seleccionado un tipo de contrato válido")))))))))))))))))))</f>
        <v>CONTRATOS DE PRESTACIÓN DE SERVICIOS PROFESIONALES Y DE APOYO A LA GESTIÓN</v>
      </c>
      <c r="F64" s="62" t="s">
        <v>107</v>
      </c>
      <c r="G64" s="62" t="s">
        <v>116</v>
      </c>
      <c r="H64" s="15" t="s">
        <v>525</v>
      </c>
      <c r="I64" s="15" t="s">
        <v>175</v>
      </c>
      <c r="J64" s="63">
        <v>45</v>
      </c>
      <c r="K64" s="64"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65" t="s">
        <v>688</v>
      </c>
      <c r="M64" s="90">
        <v>39749043</v>
      </c>
      <c r="N64" s="18" t="s">
        <v>336</v>
      </c>
      <c r="O64" s="16">
        <v>32464000</v>
      </c>
      <c r="P64" s="16"/>
      <c r="Q64" s="17"/>
      <c r="R64" s="17">
        <v>1</v>
      </c>
      <c r="S64" s="17">
        <v>6763333</v>
      </c>
      <c r="T64" s="17">
        <f t="shared" si="3"/>
        <v>39227333</v>
      </c>
      <c r="U64" s="60">
        <v>37333600</v>
      </c>
      <c r="V64" s="67">
        <v>42803</v>
      </c>
      <c r="W64" s="67">
        <v>42804</v>
      </c>
      <c r="X64" s="67">
        <v>43098</v>
      </c>
      <c r="Y64" s="61"/>
      <c r="Z64" s="61"/>
      <c r="AA64" s="38"/>
      <c r="AB64" s="61"/>
      <c r="AC64" s="61" t="s">
        <v>703</v>
      </c>
      <c r="AD64" s="61"/>
      <c r="AE64" s="61"/>
      <c r="AF64" s="68">
        <f t="shared" si="0"/>
        <v>0.95172414601828781</v>
      </c>
      <c r="AG64" s="69"/>
      <c r="AH64" s="69" t="b">
        <f t="shared" si="1"/>
        <v>0</v>
      </c>
    </row>
    <row r="65" spans="1:34" ht="44.25" customHeight="1" thickBot="1">
      <c r="A65" s="61">
        <v>54</v>
      </c>
      <c r="B65" s="61">
        <v>2017</v>
      </c>
      <c r="C65" s="91" t="s">
        <v>755</v>
      </c>
      <c r="D65" s="61">
        <v>5</v>
      </c>
      <c r="E65" s="62" t="str">
        <f>IF(D65=1,'Tipo '!$B$2,IF(D65=2,'Tipo '!$B$3,IF(D65=3,'Tipo '!$B$4,IF(D65=4,'Tipo '!$B$5,IF(D65=5,'Tipo '!$B$6,IF(D65=6,'Tipo '!$B$7,IF(D65=7,'Tipo '!$B$8,IF(D65=8,'Tipo '!$B$9,IF(D65=9,'Tipo '!$B$10,IF(D65=10,'Tipo '!$B$11,IF(D65=11,'Tipo '!$B$12,IF(D65=12,'Tipo '!$B$13,IF(D65=13,'Tipo '!$B$14,IF(D65=14,'Tipo '!$B$15,IF(D65=15,'Tipo '!$B$16,IF(D65=16,'Tipo '!$B$17,IF(D65=17,'Tipo '!$B$18,IF(D65=18,'Tipo '!$B$19,IF(D65=19,'Tipo '!$B$20,"No ha seleccionado un tipo de contrato válido")))))))))))))))))))</f>
        <v>CONTRATOS DE PRESTACIÓN DE SERVICIOS PROFESIONALES Y DE APOYO A LA GESTIÓN</v>
      </c>
      <c r="F65" s="62" t="s">
        <v>107</v>
      </c>
      <c r="G65" s="62" t="s">
        <v>116</v>
      </c>
      <c r="H65" s="15" t="s">
        <v>526</v>
      </c>
      <c r="I65" s="15" t="s">
        <v>175</v>
      </c>
      <c r="J65" s="63">
        <v>45</v>
      </c>
      <c r="K65" s="64"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65" t="s">
        <v>688</v>
      </c>
      <c r="M65" s="90">
        <v>53080553</v>
      </c>
      <c r="N65" s="18" t="s">
        <v>337</v>
      </c>
      <c r="O65" s="16">
        <v>33000000</v>
      </c>
      <c r="P65" s="16"/>
      <c r="Q65" s="17"/>
      <c r="R65" s="17"/>
      <c r="S65" s="17"/>
      <c r="T65" s="17">
        <f t="shared" si="3"/>
        <v>33000000</v>
      </c>
      <c r="U65" s="60">
        <v>33000000</v>
      </c>
      <c r="V65" s="67">
        <v>42803</v>
      </c>
      <c r="W65" s="67">
        <v>42803</v>
      </c>
      <c r="X65" s="67">
        <v>42986</v>
      </c>
      <c r="Y65" s="61"/>
      <c r="Z65" s="61"/>
      <c r="AA65" s="38"/>
      <c r="AB65" s="61"/>
      <c r="AC65" s="61"/>
      <c r="AD65" s="61" t="s">
        <v>703</v>
      </c>
      <c r="AE65" s="61"/>
      <c r="AF65" s="68">
        <f t="shared" si="0"/>
        <v>1</v>
      </c>
      <c r="AG65" s="69"/>
      <c r="AH65" s="69" t="b">
        <f t="shared" si="1"/>
        <v>0</v>
      </c>
    </row>
    <row r="66" spans="1:34" ht="44.25" customHeight="1" thickBot="1">
      <c r="A66" s="61">
        <v>55</v>
      </c>
      <c r="B66" s="61">
        <v>2017</v>
      </c>
      <c r="C66" s="91" t="s">
        <v>756</v>
      </c>
      <c r="D66" s="61">
        <v>5</v>
      </c>
      <c r="E66" s="62" t="str">
        <f>IF(D66=1,'Tipo '!$B$2,IF(D66=2,'Tipo '!$B$3,IF(D66=3,'Tipo '!$B$4,IF(D66=4,'Tipo '!$B$5,IF(D66=5,'Tipo '!$B$6,IF(D66=6,'Tipo '!$B$7,IF(D66=7,'Tipo '!$B$8,IF(D66=8,'Tipo '!$B$9,IF(D66=9,'Tipo '!$B$10,IF(D66=10,'Tipo '!$B$11,IF(D66=11,'Tipo '!$B$12,IF(D66=12,'Tipo '!$B$13,IF(D66=13,'Tipo '!$B$14,IF(D66=14,'Tipo '!$B$15,IF(D66=15,'Tipo '!$B$16,IF(D66=16,'Tipo '!$B$17,IF(D66=17,'Tipo '!$B$18,IF(D66=18,'Tipo '!$B$19,IF(D66=19,'Tipo '!$B$20,"No ha seleccionado un tipo de contrato válido")))))))))))))))))))</f>
        <v>CONTRATOS DE PRESTACIÓN DE SERVICIOS PROFESIONALES Y DE APOYO A LA GESTIÓN</v>
      </c>
      <c r="F66" s="62" t="s">
        <v>107</v>
      </c>
      <c r="G66" s="62" t="s">
        <v>116</v>
      </c>
      <c r="H66" s="15" t="s">
        <v>527</v>
      </c>
      <c r="I66" s="15" t="s">
        <v>175</v>
      </c>
      <c r="J66" s="63">
        <v>45</v>
      </c>
      <c r="K66" s="64"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65" t="s">
        <v>688</v>
      </c>
      <c r="M66" s="90">
        <v>79628456</v>
      </c>
      <c r="N66" s="18" t="s">
        <v>338</v>
      </c>
      <c r="O66" s="16">
        <v>16232000</v>
      </c>
      <c r="P66" s="16"/>
      <c r="Q66" s="17"/>
      <c r="R66" s="17"/>
      <c r="S66" s="17"/>
      <c r="T66" s="17">
        <f t="shared" si="3"/>
        <v>16232000</v>
      </c>
      <c r="U66" s="60">
        <v>16232000</v>
      </c>
      <c r="V66" s="67">
        <v>42803</v>
      </c>
      <c r="W66" s="67">
        <v>42803</v>
      </c>
      <c r="X66" s="67">
        <v>42924</v>
      </c>
      <c r="Y66" s="61"/>
      <c r="Z66" s="61"/>
      <c r="AA66" s="38"/>
      <c r="AB66" s="61"/>
      <c r="AC66" s="61"/>
      <c r="AD66" s="61" t="s">
        <v>703</v>
      </c>
      <c r="AE66" s="61"/>
      <c r="AF66" s="68">
        <f t="shared" si="0"/>
        <v>1</v>
      </c>
      <c r="AG66" s="69"/>
      <c r="AH66" s="69" t="b">
        <f t="shared" si="1"/>
        <v>0</v>
      </c>
    </row>
    <row r="67" spans="1:34" ht="44.25" customHeight="1" thickBot="1">
      <c r="A67" s="61">
        <v>56</v>
      </c>
      <c r="B67" s="61">
        <v>2017</v>
      </c>
      <c r="C67" s="91" t="s">
        <v>757</v>
      </c>
      <c r="D67" s="61">
        <v>5</v>
      </c>
      <c r="E67" s="62" t="str">
        <f>IF(D67=1,'Tipo '!$B$2,IF(D67=2,'Tipo '!$B$3,IF(D67=3,'Tipo '!$B$4,IF(D67=4,'Tipo '!$B$5,IF(D67=5,'Tipo '!$B$6,IF(D67=6,'Tipo '!$B$7,IF(D67=7,'Tipo '!$B$8,IF(D67=8,'Tipo '!$B$9,IF(D67=9,'Tipo '!$B$10,IF(D67=10,'Tipo '!$B$11,IF(D67=11,'Tipo '!$B$12,IF(D67=12,'Tipo '!$B$13,IF(D67=13,'Tipo '!$B$14,IF(D67=14,'Tipo '!$B$15,IF(D67=15,'Tipo '!$B$16,IF(D67=16,'Tipo '!$B$17,IF(D67=17,'Tipo '!$B$18,IF(D67=18,'Tipo '!$B$19,IF(D67=19,'Tipo '!$B$20,"No ha seleccionado un tipo de contrato válido")))))))))))))))))))</f>
        <v>CONTRATOS DE PRESTACIÓN DE SERVICIOS PROFESIONALES Y DE APOYO A LA GESTIÓN</v>
      </c>
      <c r="F67" s="62" t="s">
        <v>107</v>
      </c>
      <c r="G67" s="62" t="s">
        <v>116</v>
      </c>
      <c r="H67" s="15" t="s">
        <v>528</v>
      </c>
      <c r="I67" s="15" t="s">
        <v>175</v>
      </c>
      <c r="J67" s="63">
        <v>3</v>
      </c>
      <c r="K67" s="64"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Igualdad y autonomía para una Bogotá incluyente</v>
      </c>
      <c r="L67" s="65" t="s">
        <v>694</v>
      </c>
      <c r="M67" s="90">
        <v>1018417224</v>
      </c>
      <c r="N67" s="18" t="s">
        <v>339</v>
      </c>
      <c r="O67" s="16">
        <v>28406000</v>
      </c>
      <c r="P67" s="16"/>
      <c r="Q67" s="17"/>
      <c r="R67" s="17">
        <v>2</v>
      </c>
      <c r="S67" s="17">
        <v>11768200</v>
      </c>
      <c r="T67" s="93">
        <f t="shared" si="3"/>
        <v>40174200</v>
      </c>
      <c r="U67" s="60">
        <v>34763533</v>
      </c>
      <c r="V67" s="67">
        <v>42803</v>
      </c>
      <c r="W67" s="67">
        <v>42808</v>
      </c>
      <c r="X67" s="67">
        <v>43109</v>
      </c>
      <c r="Y67" s="61"/>
      <c r="Z67" s="61"/>
      <c r="AA67" s="38"/>
      <c r="AB67" s="61"/>
      <c r="AC67" s="61" t="s">
        <v>703</v>
      </c>
      <c r="AD67" s="61"/>
      <c r="AE67" s="61"/>
      <c r="AF67" s="68">
        <f t="shared" si="0"/>
        <v>0.86531985702266634</v>
      </c>
      <c r="AG67" s="69"/>
      <c r="AH67" s="69" t="b">
        <f t="shared" si="1"/>
        <v>0</v>
      </c>
    </row>
    <row r="68" spans="1:34" ht="44.25" customHeight="1" thickBot="1">
      <c r="A68" s="61">
        <v>57</v>
      </c>
      <c r="B68" s="61">
        <v>2017</v>
      </c>
      <c r="C68" s="91" t="s">
        <v>758</v>
      </c>
      <c r="D68" s="61">
        <v>5</v>
      </c>
      <c r="E68" s="62" t="str">
        <f>IF(D68=1,'Tipo '!$B$2,IF(D68=2,'Tipo '!$B$3,IF(D68=3,'Tipo '!$B$4,IF(D68=4,'Tipo '!$B$5,IF(D68=5,'Tipo '!$B$6,IF(D68=6,'Tipo '!$B$7,IF(D68=7,'Tipo '!$B$8,IF(D68=8,'Tipo '!$B$9,IF(D68=9,'Tipo '!$B$10,IF(D68=10,'Tipo '!$B$11,IF(D68=11,'Tipo '!$B$12,IF(D68=12,'Tipo '!$B$13,IF(D68=13,'Tipo '!$B$14,IF(D68=14,'Tipo '!$B$15,IF(D68=15,'Tipo '!$B$16,IF(D68=16,'Tipo '!$B$17,IF(D68=17,'Tipo '!$B$18,IF(D68=18,'Tipo '!$B$19,IF(D68=19,'Tipo '!$B$20,"No ha seleccionado un tipo de contrato válido")))))))))))))))))))</f>
        <v>CONTRATOS DE PRESTACIÓN DE SERVICIOS PROFESIONALES Y DE APOYO A LA GESTIÓN</v>
      </c>
      <c r="F68" s="62" t="s">
        <v>107</v>
      </c>
      <c r="G68" s="62" t="s">
        <v>116</v>
      </c>
      <c r="H68" s="15" t="s">
        <v>529</v>
      </c>
      <c r="I68" s="15" t="s">
        <v>175</v>
      </c>
      <c r="J68" s="63">
        <v>45</v>
      </c>
      <c r="K68" s="64"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65" t="s">
        <v>688</v>
      </c>
      <c r="M68" s="90">
        <v>80121802</v>
      </c>
      <c r="N68" s="18" t="s">
        <v>340</v>
      </c>
      <c r="O68" s="16">
        <v>16800000</v>
      </c>
      <c r="P68" s="16"/>
      <c r="Q68" s="17"/>
      <c r="R68" s="17"/>
      <c r="S68" s="17"/>
      <c r="T68" s="17">
        <f t="shared" si="3"/>
        <v>16800000</v>
      </c>
      <c r="U68" s="60">
        <v>16800000</v>
      </c>
      <c r="V68" s="67">
        <v>42803</v>
      </c>
      <c r="W68" s="67">
        <v>42804</v>
      </c>
      <c r="X68" s="67">
        <v>43048</v>
      </c>
      <c r="Y68" s="61"/>
      <c r="Z68" s="61"/>
      <c r="AA68" s="38"/>
      <c r="AB68" s="61"/>
      <c r="AC68" s="61"/>
      <c r="AD68" s="61" t="s">
        <v>703</v>
      </c>
      <c r="AE68" s="61"/>
      <c r="AF68" s="68">
        <f t="shared" si="0"/>
        <v>1</v>
      </c>
      <c r="AG68" s="69"/>
      <c r="AH68" s="69" t="b">
        <f t="shared" si="1"/>
        <v>0</v>
      </c>
    </row>
    <row r="69" spans="1:34" ht="44.25" customHeight="1" thickBot="1">
      <c r="A69" s="61">
        <v>58</v>
      </c>
      <c r="B69" s="61">
        <v>2017</v>
      </c>
      <c r="C69" s="91" t="s">
        <v>759</v>
      </c>
      <c r="D69" s="61">
        <v>5</v>
      </c>
      <c r="E69" s="62" t="str">
        <f>IF(D69=1,'Tipo '!$B$2,IF(D69=2,'Tipo '!$B$3,IF(D69=3,'Tipo '!$B$4,IF(D69=4,'Tipo '!$B$5,IF(D69=5,'Tipo '!$B$6,IF(D69=6,'Tipo '!$B$7,IF(D69=7,'Tipo '!$B$8,IF(D69=8,'Tipo '!$B$9,IF(D69=9,'Tipo '!$B$10,IF(D69=10,'Tipo '!$B$11,IF(D69=11,'Tipo '!$B$12,IF(D69=12,'Tipo '!$B$13,IF(D69=13,'Tipo '!$B$14,IF(D69=14,'Tipo '!$B$15,IF(D69=15,'Tipo '!$B$16,IF(D69=16,'Tipo '!$B$17,IF(D69=17,'Tipo '!$B$18,IF(D69=18,'Tipo '!$B$19,IF(D69=19,'Tipo '!$B$20,"No ha seleccionado un tipo de contrato válido")))))))))))))))))))</f>
        <v>CONTRATOS DE PRESTACIÓN DE SERVICIOS PROFESIONALES Y DE APOYO A LA GESTIÓN</v>
      </c>
      <c r="F69" s="62" t="s">
        <v>107</v>
      </c>
      <c r="G69" s="62" t="s">
        <v>116</v>
      </c>
      <c r="H69" s="15" t="s">
        <v>530</v>
      </c>
      <c r="I69" s="15" t="s">
        <v>175</v>
      </c>
      <c r="J69" s="63">
        <v>3</v>
      </c>
      <c r="K69" s="64"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Igualdad y autonomía para una Bogotá incluyente</v>
      </c>
      <c r="L69" s="65" t="s">
        <v>694</v>
      </c>
      <c r="M69" s="90">
        <v>1015401982</v>
      </c>
      <c r="N69" s="18" t="s">
        <v>341</v>
      </c>
      <c r="O69" s="16">
        <v>24348000</v>
      </c>
      <c r="P69" s="16"/>
      <c r="Q69" s="17"/>
      <c r="R69" s="17"/>
      <c r="S69" s="17"/>
      <c r="T69" s="93">
        <f t="shared" si="3"/>
        <v>24348000</v>
      </c>
      <c r="U69" s="60">
        <v>24348000</v>
      </c>
      <c r="V69" s="67">
        <v>42803</v>
      </c>
      <c r="W69" s="67">
        <v>42804</v>
      </c>
      <c r="X69" s="67">
        <v>42987</v>
      </c>
      <c r="Y69" s="61"/>
      <c r="Z69" s="61"/>
      <c r="AA69" s="38"/>
      <c r="AB69" s="61"/>
      <c r="AC69" s="61"/>
      <c r="AD69" s="61" t="s">
        <v>703</v>
      </c>
      <c r="AE69" s="61"/>
      <c r="AF69" s="68">
        <f t="shared" si="0"/>
        <v>1</v>
      </c>
      <c r="AG69" s="69"/>
      <c r="AH69" s="69" t="b">
        <f t="shared" si="1"/>
        <v>0</v>
      </c>
    </row>
    <row r="70" spans="1:34" ht="44.25" customHeight="1" thickBot="1">
      <c r="A70" s="61">
        <v>59</v>
      </c>
      <c r="B70" s="61">
        <v>2017</v>
      </c>
      <c r="C70" s="91" t="s">
        <v>760</v>
      </c>
      <c r="D70" s="61">
        <v>5</v>
      </c>
      <c r="E70" s="62" t="str">
        <f>IF(D70=1,'Tipo '!$B$2,IF(D70=2,'Tipo '!$B$3,IF(D70=3,'Tipo '!$B$4,IF(D70=4,'Tipo '!$B$5,IF(D70=5,'Tipo '!$B$6,IF(D70=6,'Tipo '!$B$7,IF(D70=7,'Tipo '!$B$8,IF(D70=8,'Tipo '!$B$9,IF(D70=9,'Tipo '!$B$10,IF(D70=10,'Tipo '!$B$11,IF(D70=11,'Tipo '!$B$12,IF(D70=12,'Tipo '!$B$13,IF(D70=13,'Tipo '!$B$14,IF(D70=14,'Tipo '!$B$15,IF(D70=15,'Tipo '!$B$16,IF(D70=16,'Tipo '!$B$17,IF(D70=17,'Tipo '!$B$18,IF(D70=18,'Tipo '!$B$19,IF(D70=19,'Tipo '!$B$20,"No ha seleccionado un tipo de contrato válido")))))))))))))))))))</f>
        <v>CONTRATOS DE PRESTACIÓN DE SERVICIOS PROFESIONALES Y DE APOYO A LA GESTIÓN</v>
      </c>
      <c r="F70" s="62" t="s">
        <v>107</v>
      </c>
      <c r="G70" s="62" t="s">
        <v>116</v>
      </c>
      <c r="H70" s="15" t="s">
        <v>531</v>
      </c>
      <c r="I70" s="15" t="s">
        <v>175</v>
      </c>
      <c r="J70" s="63">
        <v>45</v>
      </c>
      <c r="K70" s="64"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65" t="s">
        <v>688</v>
      </c>
      <c r="M70" s="90">
        <v>51624965</v>
      </c>
      <c r="N70" s="18" t="s">
        <v>342</v>
      </c>
      <c r="O70" s="16">
        <v>28800000</v>
      </c>
      <c r="P70" s="16"/>
      <c r="Q70" s="17"/>
      <c r="R70" s="17"/>
      <c r="S70" s="17"/>
      <c r="T70" s="17">
        <f t="shared" si="3"/>
        <v>28800000</v>
      </c>
      <c r="U70" s="60">
        <v>24960000</v>
      </c>
      <c r="V70" s="67">
        <v>42803</v>
      </c>
      <c r="W70" s="67">
        <v>42804</v>
      </c>
      <c r="X70" s="67">
        <v>42987</v>
      </c>
      <c r="Y70" s="61"/>
      <c r="Z70" s="61"/>
      <c r="AA70" s="38"/>
      <c r="AB70" s="61"/>
      <c r="AC70" s="61" t="s">
        <v>703</v>
      </c>
      <c r="AD70" s="61"/>
      <c r="AE70" s="61"/>
      <c r="AF70" s="68">
        <f t="shared" si="0"/>
        <v>0.8666666666666667</v>
      </c>
      <c r="AG70" s="69"/>
      <c r="AH70" s="69" t="b">
        <f t="shared" si="1"/>
        <v>0</v>
      </c>
    </row>
    <row r="71" spans="1:34" ht="44.25" customHeight="1" thickBot="1">
      <c r="A71" s="61">
        <v>60</v>
      </c>
      <c r="B71" s="61">
        <v>2017</v>
      </c>
      <c r="C71" s="91" t="s">
        <v>761</v>
      </c>
      <c r="D71" s="61">
        <v>5</v>
      </c>
      <c r="E71" s="62" t="str">
        <f>IF(D71=1,'Tipo '!$B$2,IF(D71=2,'Tipo '!$B$3,IF(D71=3,'Tipo '!$B$4,IF(D71=4,'Tipo '!$B$5,IF(D71=5,'Tipo '!$B$6,IF(D71=6,'Tipo '!$B$7,IF(D71=7,'Tipo '!$B$8,IF(D71=8,'Tipo '!$B$9,IF(D71=9,'Tipo '!$B$10,IF(D71=10,'Tipo '!$B$11,IF(D71=11,'Tipo '!$B$12,IF(D71=12,'Tipo '!$B$13,IF(D71=13,'Tipo '!$B$14,IF(D71=14,'Tipo '!$B$15,IF(D71=15,'Tipo '!$B$16,IF(D71=16,'Tipo '!$B$17,IF(D71=17,'Tipo '!$B$18,IF(D71=18,'Tipo '!$B$19,IF(D71=19,'Tipo '!$B$20,"No ha seleccionado un tipo de contrato válido")))))))))))))))))))</f>
        <v>CONTRATOS DE PRESTACIÓN DE SERVICIOS PROFESIONALES Y DE APOYO A LA GESTIÓN</v>
      </c>
      <c r="F71" s="62" t="s">
        <v>107</v>
      </c>
      <c r="G71" s="62" t="s">
        <v>116</v>
      </c>
      <c r="H71" s="15" t="s">
        <v>532</v>
      </c>
      <c r="I71" s="15" t="s">
        <v>175</v>
      </c>
      <c r="J71" s="63">
        <v>11</v>
      </c>
      <c r="K71" s="64"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Mejores oportunidades para el desarrollo a través de la cultura, la recreación y el deporte</v>
      </c>
      <c r="L71" s="65" t="s">
        <v>695</v>
      </c>
      <c r="M71" s="90">
        <v>87453886</v>
      </c>
      <c r="N71" s="18" t="s">
        <v>343</v>
      </c>
      <c r="O71" s="16">
        <v>30000000</v>
      </c>
      <c r="P71" s="16"/>
      <c r="Q71" s="17"/>
      <c r="R71" s="17"/>
      <c r="S71" s="17"/>
      <c r="T71" s="17">
        <v>19499999</v>
      </c>
      <c r="U71" s="60">
        <v>19499999</v>
      </c>
      <c r="V71" s="67">
        <v>42803</v>
      </c>
      <c r="W71" s="67">
        <v>42803</v>
      </c>
      <c r="X71" s="67">
        <v>42921</v>
      </c>
      <c r="Y71" s="61"/>
      <c r="Z71" s="61"/>
      <c r="AA71" s="38"/>
      <c r="AB71" s="61"/>
      <c r="AC71" s="61"/>
      <c r="AD71" s="61" t="s">
        <v>703</v>
      </c>
      <c r="AE71" s="61"/>
      <c r="AF71" s="68">
        <f t="shared" si="0"/>
        <v>1</v>
      </c>
      <c r="AG71" s="69"/>
      <c r="AH71" s="69" t="b">
        <f t="shared" si="1"/>
        <v>0</v>
      </c>
    </row>
    <row r="72" spans="1:34" ht="44.25" customHeight="1" thickBot="1">
      <c r="A72" s="61">
        <v>61</v>
      </c>
      <c r="B72" s="61">
        <v>2017</v>
      </c>
      <c r="C72" s="91" t="s">
        <v>762</v>
      </c>
      <c r="D72" s="61">
        <v>5</v>
      </c>
      <c r="E72" s="62" t="str">
        <f>IF(D72=1,'Tipo '!$B$2,IF(D72=2,'Tipo '!$B$3,IF(D72=3,'Tipo '!$B$4,IF(D72=4,'Tipo '!$B$5,IF(D72=5,'Tipo '!$B$6,IF(D72=6,'Tipo '!$B$7,IF(D72=7,'Tipo '!$B$8,IF(D72=8,'Tipo '!$B$9,IF(D72=9,'Tipo '!$B$10,IF(D72=10,'Tipo '!$B$11,IF(D72=11,'Tipo '!$B$12,IF(D72=12,'Tipo '!$B$13,IF(D72=13,'Tipo '!$B$14,IF(D72=14,'Tipo '!$B$15,IF(D72=15,'Tipo '!$B$16,IF(D72=16,'Tipo '!$B$17,IF(D72=17,'Tipo '!$B$18,IF(D72=18,'Tipo '!$B$19,IF(D72=19,'Tipo '!$B$20,"No ha seleccionado un tipo de contrato válido")))))))))))))))))))</f>
        <v>CONTRATOS DE PRESTACIÓN DE SERVICIOS PROFESIONALES Y DE APOYO A LA GESTIÓN</v>
      </c>
      <c r="F72" s="62" t="s">
        <v>107</v>
      </c>
      <c r="G72" s="62" t="s">
        <v>116</v>
      </c>
      <c r="H72" s="15" t="s">
        <v>533</v>
      </c>
      <c r="I72" s="15" t="s">
        <v>175</v>
      </c>
      <c r="J72" s="63">
        <v>45</v>
      </c>
      <c r="K72" s="64"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65" t="s">
        <v>688</v>
      </c>
      <c r="M72" s="90">
        <v>1013609092</v>
      </c>
      <c r="N72" s="18" t="s">
        <v>344</v>
      </c>
      <c r="O72" s="16">
        <v>18074700</v>
      </c>
      <c r="P72" s="16"/>
      <c r="Q72" s="17"/>
      <c r="R72" s="17"/>
      <c r="S72" s="17"/>
      <c r="T72" s="17">
        <f t="shared" ref="T72:T100" si="4">O72+Q72+S72</f>
        <v>18074700</v>
      </c>
      <c r="U72" s="60">
        <v>18074700</v>
      </c>
      <c r="V72" s="67">
        <v>42922</v>
      </c>
      <c r="W72" s="67"/>
      <c r="X72" s="67">
        <v>43041</v>
      </c>
      <c r="Y72" s="61"/>
      <c r="Z72" s="61"/>
      <c r="AA72" s="38"/>
      <c r="AB72" s="61"/>
      <c r="AC72" s="61"/>
      <c r="AD72" s="61" t="s">
        <v>703</v>
      </c>
      <c r="AE72" s="61"/>
      <c r="AF72" s="68">
        <f t="shared" si="0"/>
        <v>1</v>
      </c>
      <c r="AG72" s="69"/>
      <c r="AH72" s="69" t="b">
        <f t="shared" si="1"/>
        <v>0</v>
      </c>
    </row>
    <row r="73" spans="1:34" ht="44.25" customHeight="1" thickBot="1">
      <c r="A73" s="61">
        <v>62</v>
      </c>
      <c r="B73" s="61">
        <v>2017</v>
      </c>
      <c r="C73" s="91" t="s">
        <v>763</v>
      </c>
      <c r="D73" s="61">
        <v>5</v>
      </c>
      <c r="E73" s="62" t="str">
        <f>IF(D73=1,'Tipo '!$B$2,IF(D73=2,'Tipo '!$B$3,IF(D73=3,'Tipo '!$B$4,IF(D73=4,'Tipo '!$B$5,IF(D73=5,'Tipo '!$B$6,IF(D73=6,'Tipo '!$B$7,IF(D73=7,'Tipo '!$B$8,IF(D73=8,'Tipo '!$B$9,IF(D73=9,'Tipo '!$B$10,IF(D73=10,'Tipo '!$B$11,IF(D73=11,'Tipo '!$B$12,IF(D73=12,'Tipo '!$B$13,IF(D73=13,'Tipo '!$B$14,IF(D73=14,'Tipo '!$B$15,IF(D73=15,'Tipo '!$B$16,IF(D73=16,'Tipo '!$B$17,IF(D73=17,'Tipo '!$B$18,IF(D73=18,'Tipo '!$B$19,IF(D73=19,'Tipo '!$B$20,"No ha seleccionado un tipo de contrato válido")))))))))))))))))))</f>
        <v>CONTRATOS DE PRESTACIÓN DE SERVICIOS PROFESIONALES Y DE APOYO A LA GESTIÓN</v>
      </c>
      <c r="F73" s="62" t="s">
        <v>107</v>
      </c>
      <c r="G73" s="62" t="s">
        <v>116</v>
      </c>
      <c r="H73" s="15" t="s">
        <v>534</v>
      </c>
      <c r="I73" s="15" t="s">
        <v>175</v>
      </c>
      <c r="J73" s="63">
        <v>45</v>
      </c>
      <c r="K73" s="64"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65" t="s">
        <v>693</v>
      </c>
      <c r="M73" s="90">
        <v>53082944</v>
      </c>
      <c r="N73" s="18" t="s">
        <v>345</v>
      </c>
      <c r="O73" s="16">
        <v>24348000</v>
      </c>
      <c r="P73" s="16"/>
      <c r="Q73" s="17"/>
      <c r="R73" s="17">
        <v>2</v>
      </c>
      <c r="S73" s="17">
        <v>13526667</v>
      </c>
      <c r="T73" s="17">
        <f t="shared" si="4"/>
        <v>37874667</v>
      </c>
      <c r="U73" s="60">
        <v>31246600</v>
      </c>
      <c r="V73" s="67">
        <v>42803</v>
      </c>
      <c r="W73" s="67">
        <v>42804</v>
      </c>
      <c r="X73" s="67">
        <v>43007</v>
      </c>
      <c r="Y73" s="61"/>
      <c r="Z73" s="61"/>
      <c r="AA73" s="38"/>
      <c r="AB73" s="61"/>
      <c r="AC73" s="61" t="s">
        <v>703</v>
      </c>
      <c r="AD73" s="61"/>
      <c r="AE73" s="61"/>
      <c r="AF73" s="68">
        <f t="shared" si="0"/>
        <v>0.8249999927392101</v>
      </c>
      <c r="AG73" s="69"/>
      <c r="AH73" s="69" t="b">
        <f t="shared" si="1"/>
        <v>0</v>
      </c>
    </row>
    <row r="74" spans="1:34" ht="44.25" customHeight="1" thickBot="1">
      <c r="A74" s="61">
        <v>63</v>
      </c>
      <c r="B74" s="61">
        <v>2017</v>
      </c>
      <c r="C74" s="91" t="s">
        <v>764</v>
      </c>
      <c r="D74" s="61">
        <v>5</v>
      </c>
      <c r="E74" s="62" t="str">
        <f>IF(D74=1,'Tipo '!$B$2,IF(D74=2,'Tipo '!$B$3,IF(D74=3,'Tipo '!$B$4,IF(D74=4,'Tipo '!$B$5,IF(D74=5,'Tipo '!$B$6,IF(D74=6,'Tipo '!$B$7,IF(D74=7,'Tipo '!$B$8,IF(D74=8,'Tipo '!$B$9,IF(D74=9,'Tipo '!$B$10,IF(D74=10,'Tipo '!$B$11,IF(D74=11,'Tipo '!$B$12,IF(D74=12,'Tipo '!$B$13,IF(D74=13,'Tipo '!$B$14,IF(D74=14,'Tipo '!$B$15,IF(D74=15,'Tipo '!$B$16,IF(D74=16,'Tipo '!$B$17,IF(D74=17,'Tipo '!$B$18,IF(D74=18,'Tipo '!$B$19,IF(D74=19,'Tipo '!$B$20,"No ha seleccionado un tipo de contrato válido")))))))))))))))))))</f>
        <v>CONTRATOS DE PRESTACIÓN DE SERVICIOS PROFESIONALES Y DE APOYO A LA GESTIÓN</v>
      </c>
      <c r="F74" s="62" t="s">
        <v>107</v>
      </c>
      <c r="G74" s="62" t="s">
        <v>116</v>
      </c>
      <c r="H74" s="15" t="s">
        <v>535</v>
      </c>
      <c r="I74" s="15" t="s">
        <v>175</v>
      </c>
      <c r="J74" s="63">
        <v>45</v>
      </c>
      <c r="K74" s="64"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65" t="s">
        <v>688</v>
      </c>
      <c r="M74" s="90">
        <v>51840997</v>
      </c>
      <c r="N74" s="18" t="s">
        <v>346</v>
      </c>
      <c r="O74" s="16">
        <v>38500000</v>
      </c>
      <c r="P74" s="16"/>
      <c r="Q74" s="17"/>
      <c r="R74" s="17">
        <v>2</v>
      </c>
      <c r="S74" s="17">
        <v>15950000</v>
      </c>
      <c r="T74" s="17">
        <f t="shared" si="4"/>
        <v>54450000</v>
      </c>
      <c r="U74" s="60">
        <v>49886667</v>
      </c>
      <c r="V74" s="67">
        <v>42803</v>
      </c>
      <c r="W74" s="67">
        <v>42804</v>
      </c>
      <c r="X74" s="67">
        <v>43109</v>
      </c>
      <c r="Y74" s="61"/>
      <c r="Z74" s="61"/>
      <c r="AA74" s="38"/>
      <c r="AB74" s="61"/>
      <c r="AC74" s="61" t="s">
        <v>703</v>
      </c>
      <c r="AD74" s="61"/>
      <c r="AE74" s="61"/>
      <c r="AF74" s="68">
        <f t="shared" si="0"/>
        <v>0.91619223140495865</v>
      </c>
      <c r="AG74" s="69"/>
      <c r="AH74" s="69" t="b">
        <f t="shared" si="1"/>
        <v>0</v>
      </c>
    </row>
    <row r="75" spans="1:34" ht="44.25" customHeight="1" thickBot="1">
      <c r="A75" s="61">
        <v>64</v>
      </c>
      <c r="B75" s="61">
        <v>2017</v>
      </c>
      <c r="C75" s="91" t="s">
        <v>765</v>
      </c>
      <c r="D75" s="61">
        <v>5</v>
      </c>
      <c r="E75" s="62" t="str">
        <f>IF(D75=1,'Tipo '!$B$2,IF(D75=2,'Tipo '!$B$3,IF(D75=3,'Tipo '!$B$4,IF(D75=4,'Tipo '!$B$5,IF(D75=5,'Tipo '!$B$6,IF(D75=6,'Tipo '!$B$7,IF(D75=7,'Tipo '!$B$8,IF(D75=8,'Tipo '!$B$9,IF(D75=9,'Tipo '!$B$10,IF(D75=10,'Tipo '!$B$11,IF(D75=11,'Tipo '!$B$12,IF(D75=12,'Tipo '!$B$13,IF(D75=13,'Tipo '!$B$14,IF(D75=14,'Tipo '!$B$15,IF(D75=15,'Tipo '!$B$16,IF(D75=16,'Tipo '!$B$17,IF(D75=17,'Tipo '!$B$18,IF(D75=18,'Tipo '!$B$19,IF(D75=19,'Tipo '!$B$20,"No ha seleccionado un tipo de contrato válido")))))))))))))))))))</f>
        <v>CONTRATOS DE PRESTACIÓN DE SERVICIOS PROFESIONALES Y DE APOYO A LA GESTIÓN</v>
      </c>
      <c r="F75" s="62" t="s">
        <v>107</v>
      </c>
      <c r="G75" s="62" t="s">
        <v>116</v>
      </c>
      <c r="H75" s="15" t="s">
        <v>536</v>
      </c>
      <c r="I75" s="15" t="s">
        <v>175</v>
      </c>
      <c r="J75" s="63">
        <v>45</v>
      </c>
      <c r="K75" s="64"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65" t="s">
        <v>688</v>
      </c>
      <c r="M75" s="90">
        <v>1016053840</v>
      </c>
      <c r="N75" s="18" t="s">
        <v>347</v>
      </c>
      <c r="O75" s="16">
        <v>32464000</v>
      </c>
      <c r="P75" s="16"/>
      <c r="Q75" s="17"/>
      <c r="R75" s="17">
        <v>1</v>
      </c>
      <c r="S75" s="17">
        <v>6763333</v>
      </c>
      <c r="T75" s="17">
        <f t="shared" si="4"/>
        <v>39227333</v>
      </c>
      <c r="U75" s="60">
        <v>37333600</v>
      </c>
      <c r="V75" s="67">
        <v>42804</v>
      </c>
      <c r="W75" s="67">
        <v>42804</v>
      </c>
      <c r="X75" s="67">
        <v>43098</v>
      </c>
      <c r="Y75" s="61"/>
      <c r="Z75" s="61"/>
      <c r="AA75" s="38"/>
      <c r="AB75" s="61"/>
      <c r="AC75" s="61" t="s">
        <v>703</v>
      </c>
      <c r="AD75" s="61"/>
      <c r="AE75" s="61"/>
      <c r="AF75" s="68">
        <f t="shared" si="0"/>
        <v>0.95172414601828781</v>
      </c>
      <c r="AG75" s="69"/>
      <c r="AH75" s="69" t="b">
        <f t="shared" si="1"/>
        <v>0</v>
      </c>
    </row>
    <row r="76" spans="1:34" ht="44.25" customHeight="1" thickBot="1">
      <c r="A76" s="61">
        <v>65</v>
      </c>
      <c r="B76" s="61">
        <v>2017</v>
      </c>
      <c r="C76" s="91" t="s">
        <v>766</v>
      </c>
      <c r="D76" s="61">
        <v>5</v>
      </c>
      <c r="E76" s="62" t="str">
        <f>IF(D76=1,'Tipo '!$B$2,IF(D76=2,'Tipo '!$B$3,IF(D76=3,'Tipo '!$B$4,IF(D76=4,'Tipo '!$B$5,IF(D76=5,'Tipo '!$B$6,IF(D76=6,'Tipo '!$B$7,IF(D76=7,'Tipo '!$B$8,IF(D76=8,'Tipo '!$B$9,IF(D76=9,'Tipo '!$B$10,IF(D76=10,'Tipo '!$B$11,IF(D76=11,'Tipo '!$B$12,IF(D76=12,'Tipo '!$B$13,IF(D76=13,'Tipo '!$B$14,IF(D76=14,'Tipo '!$B$15,IF(D76=15,'Tipo '!$B$16,IF(D76=16,'Tipo '!$B$17,IF(D76=17,'Tipo '!$B$18,IF(D76=18,'Tipo '!$B$19,IF(D76=19,'Tipo '!$B$20,"No ha seleccionado un tipo de contrato válido")))))))))))))))))))</f>
        <v>CONTRATOS DE PRESTACIÓN DE SERVICIOS PROFESIONALES Y DE APOYO A LA GESTIÓN</v>
      </c>
      <c r="F76" s="62" t="s">
        <v>107</v>
      </c>
      <c r="G76" s="62" t="s">
        <v>116</v>
      </c>
      <c r="H76" s="15" t="s">
        <v>537</v>
      </c>
      <c r="I76" s="15" t="s">
        <v>175</v>
      </c>
      <c r="J76" s="63">
        <v>45</v>
      </c>
      <c r="K76" s="64"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65" t="s">
        <v>688</v>
      </c>
      <c r="M76" s="90">
        <v>30319955</v>
      </c>
      <c r="N76" s="18" t="s">
        <v>309</v>
      </c>
      <c r="O76" s="16">
        <v>24000000</v>
      </c>
      <c r="P76" s="16"/>
      <c r="Q76" s="17"/>
      <c r="R76" s="17"/>
      <c r="S76" s="17"/>
      <c r="T76" s="17">
        <f t="shared" si="4"/>
        <v>24000000</v>
      </c>
      <c r="U76" s="60">
        <v>24000000</v>
      </c>
      <c r="V76" s="67">
        <v>42807</v>
      </c>
      <c r="W76" s="67">
        <v>42808</v>
      </c>
      <c r="X76" s="67">
        <v>42935</v>
      </c>
      <c r="Y76" s="61"/>
      <c r="Z76" s="61"/>
      <c r="AA76" s="38"/>
      <c r="AB76" s="61"/>
      <c r="AC76" s="61"/>
      <c r="AD76" s="61" t="s">
        <v>703</v>
      </c>
      <c r="AE76" s="61"/>
      <c r="AF76" s="68">
        <f t="shared" si="0"/>
        <v>1</v>
      </c>
      <c r="AG76" s="69"/>
      <c r="AH76" s="69" t="b">
        <f t="shared" si="1"/>
        <v>0</v>
      </c>
    </row>
    <row r="77" spans="1:34" ht="44.25" customHeight="1" thickBot="1">
      <c r="A77" s="61">
        <v>66</v>
      </c>
      <c r="B77" s="61">
        <v>2017</v>
      </c>
      <c r="C77" s="91" t="s">
        <v>767</v>
      </c>
      <c r="D77" s="61">
        <v>5</v>
      </c>
      <c r="E77" s="62" t="str">
        <f>IF(D77=1,'Tipo '!$B$2,IF(D77=2,'Tipo '!$B$3,IF(D77=3,'Tipo '!$B$4,IF(D77=4,'Tipo '!$B$5,IF(D77=5,'Tipo '!$B$6,IF(D77=6,'Tipo '!$B$7,IF(D77=7,'Tipo '!$B$8,IF(D77=8,'Tipo '!$B$9,IF(D77=9,'Tipo '!$B$10,IF(D77=10,'Tipo '!$B$11,IF(D77=11,'Tipo '!$B$12,IF(D77=12,'Tipo '!$B$13,IF(D77=13,'Tipo '!$B$14,IF(D77=14,'Tipo '!$B$15,IF(D77=15,'Tipo '!$B$16,IF(D77=16,'Tipo '!$B$17,IF(D77=17,'Tipo '!$B$18,IF(D77=18,'Tipo '!$B$19,IF(D77=19,'Tipo '!$B$20,"No ha seleccionado un tipo de contrato válido")))))))))))))))))))</f>
        <v>CONTRATOS DE PRESTACIÓN DE SERVICIOS PROFESIONALES Y DE APOYO A LA GESTIÓN</v>
      </c>
      <c r="F77" s="62" t="s">
        <v>107</v>
      </c>
      <c r="G77" s="62" t="s">
        <v>116</v>
      </c>
      <c r="H77" s="15" t="s">
        <v>538</v>
      </c>
      <c r="I77" s="15" t="s">
        <v>175</v>
      </c>
      <c r="J77" s="63">
        <v>45</v>
      </c>
      <c r="K77" s="64"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65" t="s">
        <v>688</v>
      </c>
      <c r="M77" s="90">
        <v>1033701606</v>
      </c>
      <c r="N77" s="18" t="s">
        <v>348</v>
      </c>
      <c r="O77" s="16">
        <v>28406000</v>
      </c>
      <c r="P77" s="16"/>
      <c r="Q77" s="17"/>
      <c r="R77" s="17">
        <v>2</v>
      </c>
      <c r="S77" s="17">
        <v>11768200</v>
      </c>
      <c r="T77" s="17">
        <f t="shared" si="4"/>
        <v>40174200</v>
      </c>
      <c r="U77" s="60">
        <v>36792533</v>
      </c>
      <c r="V77" s="67">
        <v>42807</v>
      </c>
      <c r="W77" s="67">
        <v>42808</v>
      </c>
      <c r="X77" s="67">
        <v>43109</v>
      </c>
      <c r="Y77" s="61"/>
      <c r="Z77" s="61"/>
      <c r="AA77" s="38"/>
      <c r="AB77" s="61"/>
      <c r="AC77" s="61" t="s">
        <v>703</v>
      </c>
      <c r="AD77" s="61"/>
      <c r="AE77" s="61"/>
      <c r="AF77" s="68">
        <f t="shared" si="0"/>
        <v>0.91582490752771684</v>
      </c>
      <c r="AG77" s="69"/>
      <c r="AH77" s="69" t="b">
        <f t="shared" si="1"/>
        <v>0</v>
      </c>
    </row>
    <row r="78" spans="1:34" ht="44.25" customHeight="1" thickBot="1">
      <c r="A78" s="61">
        <v>67</v>
      </c>
      <c r="B78" s="61">
        <v>2017</v>
      </c>
      <c r="C78" s="91" t="s">
        <v>768</v>
      </c>
      <c r="D78" s="61">
        <v>5</v>
      </c>
      <c r="E78" s="62" t="str">
        <f>IF(D78=1,'Tipo '!$B$2,IF(D78=2,'Tipo '!$B$3,IF(D78=3,'Tipo '!$B$4,IF(D78=4,'Tipo '!$B$5,IF(D78=5,'Tipo '!$B$6,IF(D78=6,'Tipo '!$B$7,IF(D78=7,'Tipo '!$B$8,IF(D78=8,'Tipo '!$B$9,IF(D78=9,'Tipo '!$B$10,IF(D78=10,'Tipo '!$B$11,IF(D78=11,'Tipo '!$B$12,IF(D78=12,'Tipo '!$B$13,IF(D78=13,'Tipo '!$B$14,IF(D78=14,'Tipo '!$B$15,IF(D78=15,'Tipo '!$B$16,IF(D78=16,'Tipo '!$B$17,IF(D78=17,'Tipo '!$B$18,IF(D78=18,'Tipo '!$B$19,IF(D78=19,'Tipo '!$B$20,"No ha seleccionado un tipo de contrato válido")))))))))))))))))))</f>
        <v>CONTRATOS DE PRESTACIÓN DE SERVICIOS PROFESIONALES Y DE APOYO A LA GESTIÓN</v>
      </c>
      <c r="F78" s="62" t="s">
        <v>107</v>
      </c>
      <c r="G78" s="62" t="s">
        <v>116</v>
      </c>
      <c r="H78" s="15" t="s">
        <v>539</v>
      </c>
      <c r="I78" s="15" t="s">
        <v>175</v>
      </c>
      <c r="J78" s="63">
        <v>45</v>
      </c>
      <c r="K78" s="64"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65" t="s">
        <v>688</v>
      </c>
      <c r="M78" s="90">
        <v>63451461</v>
      </c>
      <c r="N78" s="18" t="s">
        <v>349</v>
      </c>
      <c r="O78" s="16">
        <v>22960000</v>
      </c>
      <c r="P78" s="16"/>
      <c r="Q78" s="17"/>
      <c r="R78" s="17">
        <v>2</v>
      </c>
      <c r="S78" s="17">
        <v>4592000</v>
      </c>
      <c r="T78" s="17">
        <f t="shared" si="4"/>
        <v>27552000</v>
      </c>
      <c r="U78" s="60">
        <v>25160332</v>
      </c>
      <c r="V78" s="67">
        <v>42807</v>
      </c>
      <c r="W78" s="67">
        <v>42808</v>
      </c>
      <c r="X78" s="67">
        <v>43109</v>
      </c>
      <c r="Y78" s="61"/>
      <c r="Z78" s="61"/>
      <c r="AA78" s="38"/>
      <c r="AB78" s="61"/>
      <c r="AC78" s="61" t="s">
        <v>703</v>
      </c>
      <c r="AD78" s="61"/>
      <c r="AE78" s="61"/>
      <c r="AF78" s="68">
        <f t="shared" ref="AF78:AF141" si="5">SUM(U78/T78)</f>
        <v>0.91319439605110342</v>
      </c>
      <c r="AG78" s="69"/>
      <c r="AH78" s="69" t="b">
        <f t="shared" ref="AH78:AH141" si="6">IF(I78="Funcionamiento",J78=0,J78="")</f>
        <v>0</v>
      </c>
    </row>
    <row r="79" spans="1:34" ht="44.25" customHeight="1" thickBot="1">
      <c r="A79" s="61">
        <v>68</v>
      </c>
      <c r="B79" s="61">
        <v>2017</v>
      </c>
      <c r="C79" s="91" t="s">
        <v>769</v>
      </c>
      <c r="D79" s="61">
        <v>5</v>
      </c>
      <c r="E79" s="62" t="str">
        <f>IF(D79=1,'Tipo '!$B$2,IF(D79=2,'Tipo '!$B$3,IF(D79=3,'Tipo '!$B$4,IF(D79=4,'Tipo '!$B$5,IF(D79=5,'Tipo '!$B$6,IF(D79=6,'Tipo '!$B$7,IF(D79=7,'Tipo '!$B$8,IF(D79=8,'Tipo '!$B$9,IF(D79=9,'Tipo '!$B$10,IF(D79=10,'Tipo '!$B$11,IF(D79=11,'Tipo '!$B$12,IF(D79=12,'Tipo '!$B$13,IF(D79=13,'Tipo '!$B$14,IF(D79=14,'Tipo '!$B$15,IF(D79=15,'Tipo '!$B$16,IF(D79=16,'Tipo '!$B$17,IF(D79=17,'Tipo '!$B$18,IF(D79=18,'Tipo '!$B$19,IF(D79=19,'Tipo '!$B$20,"No ha seleccionado un tipo de contrato válido")))))))))))))))))))</f>
        <v>CONTRATOS DE PRESTACIÓN DE SERVICIOS PROFESIONALES Y DE APOYO A LA GESTIÓN</v>
      </c>
      <c r="F79" s="62" t="s">
        <v>107</v>
      </c>
      <c r="G79" s="62" t="s">
        <v>116</v>
      </c>
      <c r="H79" s="15" t="s">
        <v>540</v>
      </c>
      <c r="I79" s="15" t="s">
        <v>175</v>
      </c>
      <c r="J79" s="63">
        <v>45</v>
      </c>
      <c r="K79" s="64"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65" t="s">
        <v>688</v>
      </c>
      <c r="M79" s="90">
        <v>1032439351</v>
      </c>
      <c r="N79" s="18" t="s">
        <v>350</v>
      </c>
      <c r="O79" s="16">
        <v>28406000</v>
      </c>
      <c r="P79" s="16"/>
      <c r="Q79" s="17"/>
      <c r="R79" s="17">
        <v>1</v>
      </c>
      <c r="S79" s="17">
        <v>10280267</v>
      </c>
      <c r="T79" s="17">
        <f t="shared" si="4"/>
        <v>38686267</v>
      </c>
      <c r="U79" s="60">
        <v>36792533</v>
      </c>
      <c r="V79" s="67">
        <v>42807</v>
      </c>
      <c r="W79" s="67">
        <v>42808</v>
      </c>
      <c r="X79" s="67">
        <v>43098</v>
      </c>
      <c r="Y79" s="61"/>
      <c r="Z79" s="61"/>
      <c r="AA79" s="38"/>
      <c r="AB79" s="61"/>
      <c r="AC79" s="61" t="s">
        <v>703</v>
      </c>
      <c r="AD79" s="61"/>
      <c r="AE79" s="61"/>
      <c r="AF79" s="68">
        <f t="shared" si="5"/>
        <v>0.95104893423808501</v>
      </c>
      <c r="AG79" s="69"/>
      <c r="AH79" s="69" t="b">
        <f t="shared" si="6"/>
        <v>0</v>
      </c>
    </row>
    <row r="80" spans="1:34" ht="44.25" customHeight="1" thickBot="1">
      <c r="A80" s="61">
        <v>69</v>
      </c>
      <c r="B80" s="61">
        <v>2017</v>
      </c>
      <c r="C80" s="91" t="s">
        <v>770</v>
      </c>
      <c r="D80" s="61">
        <v>5</v>
      </c>
      <c r="E80" s="62" t="str">
        <f>IF(D80=1,'Tipo '!$B$2,IF(D80=2,'Tipo '!$B$3,IF(D80=3,'Tipo '!$B$4,IF(D80=4,'Tipo '!$B$5,IF(D80=5,'Tipo '!$B$6,IF(D80=6,'Tipo '!$B$7,IF(D80=7,'Tipo '!$B$8,IF(D80=8,'Tipo '!$B$9,IF(D80=9,'Tipo '!$B$10,IF(D80=10,'Tipo '!$B$11,IF(D80=11,'Tipo '!$B$12,IF(D80=12,'Tipo '!$B$13,IF(D80=13,'Tipo '!$B$14,IF(D80=14,'Tipo '!$B$15,IF(D80=15,'Tipo '!$B$16,IF(D80=16,'Tipo '!$B$17,IF(D80=17,'Tipo '!$B$18,IF(D80=18,'Tipo '!$B$19,IF(D80=19,'Tipo '!$B$20,"No ha seleccionado un tipo de contrato válido")))))))))))))))))))</f>
        <v>CONTRATOS DE PRESTACIÓN DE SERVICIOS PROFESIONALES Y DE APOYO A LA GESTIÓN</v>
      </c>
      <c r="F80" s="62" t="s">
        <v>107</v>
      </c>
      <c r="G80" s="62" t="s">
        <v>116</v>
      </c>
      <c r="H80" s="15" t="s">
        <v>541</v>
      </c>
      <c r="I80" s="15" t="s">
        <v>175</v>
      </c>
      <c r="J80" s="63">
        <v>45</v>
      </c>
      <c r="K80" s="64"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65" t="s">
        <v>688</v>
      </c>
      <c r="M80" s="90">
        <v>80773428</v>
      </c>
      <c r="N80" s="18" t="s">
        <v>351</v>
      </c>
      <c r="O80" s="16">
        <v>16800000</v>
      </c>
      <c r="P80" s="16"/>
      <c r="Q80" s="17"/>
      <c r="R80" s="17"/>
      <c r="S80" s="17"/>
      <c r="T80" s="17">
        <f t="shared" si="4"/>
        <v>16800000</v>
      </c>
      <c r="U80" s="60">
        <v>16800000</v>
      </c>
      <c r="V80" s="67">
        <v>43053</v>
      </c>
      <c r="W80" s="67">
        <v>43053</v>
      </c>
      <c r="X80" s="67">
        <v>43059</v>
      </c>
      <c r="Y80" s="61"/>
      <c r="Z80" s="61"/>
      <c r="AA80" s="38"/>
      <c r="AB80" s="61"/>
      <c r="AC80" s="61"/>
      <c r="AD80" s="61" t="s">
        <v>703</v>
      </c>
      <c r="AE80" s="61"/>
      <c r="AF80" s="68">
        <f t="shared" si="5"/>
        <v>1</v>
      </c>
      <c r="AG80" s="69"/>
      <c r="AH80" s="69" t="b">
        <f t="shared" si="6"/>
        <v>0</v>
      </c>
    </row>
    <row r="81" spans="1:34" ht="44.25" customHeight="1" thickBot="1">
      <c r="A81" s="61">
        <v>70</v>
      </c>
      <c r="B81" s="61">
        <v>2017</v>
      </c>
      <c r="C81" s="91" t="s">
        <v>771</v>
      </c>
      <c r="D81" s="61">
        <v>5</v>
      </c>
      <c r="E81" s="62" t="str">
        <f>IF(D81=1,'Tipo '!$B$2,IF(D81=2,'Tipo '!$B$3,IF(D81=3,'Tipo '!$B$4,IF(D81=4,'Tipo '!$B$5,IF(D81=5,'Tipo '!$B$6,IF(D81=6,'Tipo '!$B$7,IF(D81=7,'Tipo '!$B$8,IF(D81=8,'Tipo '!$B$9,IF(D81=9,'Tipo '!$B$10,IF(D81=10,'Tipo '!$B$11,IF(D81=11,'Tipo '!$B$12,IF(D81=12,'Tipo '!$B$13,IF(D81=13,'Tipo '!$B$14,IF(D81=14,'Tipo '!$B$15,IF(D81=15,'Tipo '!$B$16,IF(D81=16,'Tipo '!$B$17,IF(D81=17,'Tipo '!$B$18,IF(D81=18,'Tipo '!$B$19,IF(D81=19,'Tipo '!$B$20,"No ha seleccionado un tipo de contrato válido")))))))))))))))))))</f>
        <v>CONTRATOS DE PRESTACIÓN DE SERVICIOS PROFESIONALES Y DE APOYO A LA GESTIÓN</v>
      </c>
      <c r="F81" s="62" t="s">
        <v>107</v>
      </c>
      <c r="G81" s="62" t="s">
        <v>116</v>
      </c>
      <c r="H81" s="15" t="s">
        <v>542</v>
      </c>
      <c r="I81" s="15" t="s">
        <v>175</v>
      </c>
      <c r="J81" s="63">
        <v>45</v>
      </c>
      <c r="K81" s="64"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65" t="s">
        <v>688</v>
      </c>
      <c r="M81" s="90">
        <v>52057352</v>
      </c>
      <c r="N81" s="18" t="s">
        <v>300</v>
      </c>
      <c r="O81" s="16">
        <v>28800000</v>
      </c>
      <c r="P81" s="16"/>
      <c r="Q81" s="17"/>
      <c r="R81" s="17">
        <v>1</v>
      </c>
      <c r="S81" s="17">
        <v>900000</v>
      </c>
      <c r="T81" s="17">
        <f t="shared" si="4"/>
        <v>29700000</v>
      </c>
      <c r="U81" s="60">
        <v>27200000</v>
      </c>
      <c r="V81" s="67">
        <v>42808</v>
      </c>
      <c r="W81" s="67">
        <v>42808</v>
      </c>
      <c r="X81" s="67">
        <v>43109</v>
      </c>
      <c r="Y81" s="61"/>
      <c r="Z81" s="61"/>
      <c r="AA81" s="38"/>
      <c r="AB81" s="61"/>
      <c r="AC81" s="61" t="s">
        <v>703</v>
      </c>
      <c r="AD81" s="61"/>
      <c r="AE81" s="61"/>
      <c r="AF81" s="68">
        <f t="shared" si="5"/>
        <v>0.91582491582491588</v>
      </c>
      <c r="AG81" s="69"/>
      <c r="AH81" s="69" t="b">
        <f t="shared" si="6"/>
        <v>0</v>
      </c>
    </row>
    <row r="82" spans="1:34" ht="44.25" customHeight="1" thickBot="1">
      <c r="A82" s="61">
        <v>71</v>
      </c>
      <c r="B82" s="61">
        <v>2017</v>
      </c>
      <c r="C82" s="91" t="s">
        <v>772</v>
      </c>
      <c r="D82" s="61">
        <v>5</v>
      </c>
      <c r="E82" s="62" t="str">
        <f>IF(D82=1,'Tipo '!$B$2,IF(D82=2,'Tipo '!$B$3,IF(D82=3,'Tipo '!$B$4,IF(D82=4,'Tipo '!$B$5,IF(D82=5,'Tipo '!$B$6,IF(D82=6,'Tipo '!$B$7,IF(D82=7,'Tipo '!$B$8,IF(D82=8,'Tipo '!$B$9,IF(D82=9,'Tipo '!$B$10,IF(D82=10,'Tipo '!$B$11,IF(D82=11,'Tipo '!$B$12,IF(D82=12,'Tipo '!$B$13,IF(D82=13,'Tipo '!$B$14,IF(D82=14,'Tipo '!$B$15,IF(D82=15,'Tipo '!$B$16,IF(D82=16,'Tipo '!$B$17,IF(D82=17,'Tipo '!$B$18,IF(D82=18,'Tipo '!$B$19,IF(D82=19,'Tipo '!$B$20,"No ha seleccionado un tipo de contrato válido")))))))))))))))))))</f>
        <v>CONTRATOS DE PRESTACIÓN DE SERVICIOS PROFESIONALES Y DE APOYO A LA GESTIÓN</v>
      </c>
      <c r="F82" s="62" t="s">
        <v>107</v>
      </c>
      <c r="G82" s="62" t="s">
        <v>116</v>
      </c>
      <c r="H82" s="15" t="s">
        <v>543</v>
      </c>
      <c r="I82" s="15" t="s">
        <v>175</v>
      </c>
      <c r="J82" s="63">
        <v>45</v>
      </c>
      <c r="K82" s="64"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65" t="s">
        <v>688</v>
      </c>
      <c r="M82" s="90">
        <v>1016063623</v>
      </c>
      <c r="N82" s="18" t="s">
        <v>352</v>
      </c>
      <c r="O82" s="16">
        <v>29512000</v>
      </c>
      <c r="P82" s="16"/>
      <c r="Q82" s="17"/>
      <c r="R82" s="17"/>
      <c r="S82" s="17"/>
      <c r="T82" s="17">
        <f t="shared" si="4"/>
        <v>29512000</v>
      </c>
      <c r="U82" s="60">
        <v>29512000</v>
      </c>
      <c r="V82" s="67">
        <v>42809</v>
      </c>
      <c r="W82" s="67">
        <v>42811</v>
      </c>
      <c r="X82" s="67">
        <v>43065</v>
      </c>
      <c r="Y82" s="61"/>
      <c r="Z82" s="61"/>
      <c r="AA82" s="38"/>
      <c r="AB82" s="61"/>
      <c r="AC82" s="61"/>
      <c r="AD82" s="61" t="s">
        <v>703</v>
      </c>
      <c r="AE82" s="61"/>
      <c r="AF82" s="68">
        <f t="shared" si="5"/>
        <v>1</v>
      </c>
      <c r="AG82" s="69"/>
      <c r="AH82" s="69" t="b">
        <f t="shared" si="6"/>
        <v>0</v>
      </c>
    </row>
    <row r="83" spans="1:34" ht="44.25" customHeight="1" thickBot="1">
      <c r="A83" s="61">
        <v>72</v>
      </c>
      <c r="B83" s="61">
        <v>2017</v>
      </c>
      <c r="C83" s="91" t="s">
        <v>773</v>
      </c>
      <c r="D83" s="61">
        <v>5</v>
      </c>
      <c r="E83" s="62" t="str">
        <f>IF(D83=1,'Tipo '!$B$2,IF(D83=2,'Tipo '!$B$3,IF(D83=3,'Tipo '!$B$4,IF(D83=4,'Tipo '!$B$5,IF(D83=5,'Tipo '!$B$6,IF(D83=6,'Tipo '!$B$7,IF(D83=7,'Tipo '!$B$8,IF(D83=8,'Tipo '!$B$9,IF(D83=9,'Tipo '!$B$10,IF(D83=10,'Tipo '!$B$11,IF(D83=11,'Tipo '!$B$12,IF(D83=12,'Tipo '!$B$13,IF(D83=13,'Tipo '!$B$14,IF(D83=14,'Tipo '!$B$15,IF(D83=15,'Tipo '!$B$16,IF(D83=16,'Tipo '!$B$17,IF(D83=17,'Tipo '!$B$18,IF(D83=18,'Tipo '!$B$19,IF(D83=19,'Tipo '!$B$20,"No ha seleccionado un tipo de contrato válido")))))))))))))))))))</f>
        <v>CONTRATOS DE PRESTACIÓN DE SERVICIOS PROFESIONALES Y DE APOYO A LA GESTIÓN</v>
      </c>
      <c r="F83" s="62" t="s">
        <v>107</v>
      </c>
      <c r="G83" s="62" t="s">
        <v>116</v>
      </c>
      <c r="H83" s="15" t="s">
        <v>544</v>
      </c>
      <c r="I83" s="15" t="s">
        <v>175</v>
      </c>
      <c r="J83" s="63">
        <v>45</v>
      </c>
      <c r="K83" s="64"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65" t="s">
        <v>688</v>
      </c>
      <c r="M83" s="90">
        <v>52812696</v>
      </c>
      <c r="N83" s="18" t="s">
        <v>298</v>
      </c>
      <c r="O83" s="16">
        <v>57600000</v>
      </c>
      <c r="P83" s="16"/>
      <c r="Q83" s="17"/>
      <c r="R83" s="17">
        <v>1</v>
      </c>
      <c r="S83" s="17">
        <v>1800000</v>
      </c>
      <c r="T83" s="17">
        <f t="shared" si="4"/>
        <v>59400000</v>
      </c>
      <c r="U83" s="60">
        <v>54400000</v>
      </c>
      <c r="V83" s="67">
        <v>42808</v>
      </c>
      <c r="W83" s="67">
        <v>42808</v>
      </c>
      <c r="X83" s="67">
        <v>43109</v>
      </c>
      <c r="Y83" s="61"/>
      <c r="Z83" s="61"/>
      <c r="AA83" s="38"/>
      <c r="AB83" s="61"/>
      <c r="AC83" s="61" t="s">
        <v>703</v>
      </c>
      <c r="AD83" s="61"/>
      <c r="AE83" s="61"/>
      <c r="AF83" s="68">
        <f t="shared" si="5"/>
        <v>0.91582491582491588</v>
      </c>
      <c r="AG83" s="69"/>
      <c r="AH83" s="69" t="b">
        <f t="shared" si="6"/>
        <v>0</v>
      </c>
    </row>
    <row r="84" spans="1:34" ht="44.25" customHeight="1" thickBot="1">
      <c r="A84" s="61">
        <v>73</v>
      </c>
      <c r="B84" s="61">
        <v>2017</v>
      </c>
      <c r="C84" s="91" t="s">
        <v>774</v>
      </c>
      <c r="D84" s="61">
        <v>5</v>
      </c>
      <c r="E84" s="62" t="str">
        <f>IF(D84=1,'Tipo '!$B$2,IF(D84=2,'Tipo '!$B$3,IF(D84=3,'Tipo '!$B$4,IF(D84=4,'Tipo '!$B$5,IF(D84=5,'Tipo '!$B$6,IF(D84=6,'Tipo '!$B$7,IF(D84=7,'Tipo '!$B$8,IF(D84=8,'Tipo '!$B$9,IF(D84=9,'Tipo '!$B$10,IF(D84=10,'Tipo '!$B$11,IF(D84=11,'Tipo '!$B$12,IF(D84=12,'Tipo '!$B$13,IF(D84=13,'Tipo '!$B$14,IF(D84=14,'Tipo '!$B$15,IF(D84=15,'Tipo '!$B$16,IF(D84=16,'Tipo '!$B$17,IF(D84=17,'Tipo '!$B$18,IF(D84=18,'Tipo '!$B$19,IF(D84=19,'Tipo '!$B$20,"No ha seleccionado un tipo de contrato válido")))))))))))))))))))</f>
        <v>CONTRATOS DE PRESTACIÓN DE SERVICIOS PROFESIONALES Y DE APOYO A LA GESTIÓN</v>
      </c>
      <c r="F84" s="62" t="s">
        <v>107</v>
      </c>
      <c r="G84" s="62" t="s">
        <v>116</v>
      </c>
      <c r="H84" s="15" t="s">
        <v>545</v>
      </c>
      <c r="I84" s="15" t="s">
        <v>175</v>
      </c>
      <c r="J84" s="63">
        <v>45</v>
      </c>
      <c r="K84" s="64"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65" t="s">
        <v>688</v>
      </c>
      <c r="M84" s="90">
        <v>79850571</v>
      </c>
      <c r="N84" s="18" t="s">
        <v>353</v>
      </c>
      <c r="O84" s="16">
        <v>31500000</v>
      </c>
      <c r="P84" s="16"/>
      <c r="Q84" s="17"/>
      <c r="R84" s="17">
        <v>2</v>
      </c>
      <c r="S84" s="17">
        <v>12750000</v>
      </c>
      <c r="T84" s="17">
        <f t="shared" si="4"/>
        <v>44250000</v>
      </c>
      <c r="U84" s="60">
        <v>40500000</v>
      </c>
      <c r="V84" s="67">
        <v>42809</v>
      </c>
      <c r="W84" s="67">
        <v>42810</v>
      </c>
      <c r="X84" s="67">
        <v>43109</v>
      </c>
      <c r="Y84" s="61"/>
      <c r="Z84" s="61"/>
      <c r="AA84" s="38"/>
      <c r="AB84" s="61"/>
      <c r="AC84" s="61" t="s">
        <v>703</v>
      </c>
      <c r="AD84" s="61"/>
      <c r="AE84" s="61"/>
      <c r="AF84" s="68">
        <f t="shared" si="5"/>
        <v>0.9152542372881356</v>
      </c>
      <c r="AG84" s="69"/>
      <c r="AH84" s="69" t="b">
        <f t="shared" si="6"/>
        <v>0</v>
      </c>
    </row>
    <row r="85" spans="1:34" ht="44.25" customHeight="1" thickBot="1">
      <c r="A85" s="61">
        <v>74</v>
      </c>
      <c r="B85" s="61">
        <v>2017</v>
      </c>
      <c r="C85" s="91" t="s">
        <v>775</v>
      </c>
      <c r="D85" s="61">
        <v>5</v>
      </c>
      <c r="E85" s="62" t="str">
        <f>IF(D85=1,'Tipo '!$B$2,IF(D85=2,'Tipo '!$B$3,IF(D85=3,'Tipo '!$B$4,IF(D85=4,'Tipo '!$B$5,IF(D85=5,'Tipo '!$B$6,IF(D85=6,'Tipo '!$B$7,IF(D85=7,'Tipo '!$B$8,IF(D85=8,'Tipo '!$B$9,IF(D85=9,'Tipo '!$B$10,IF(D85=10,'Tipo '!$B$11,IF(D85=11,'Tipo '!$B$12,IF(D85=12,'Tipo '!$B$13,IF(D85=13,'Tipo '!$B$14,IF(D85=14,'Tipo '!$B$15,IF(D85=15,'Tipo '!$B$16,IF(D85=16,'Tipo '!$B$17,IF(D85=17,'Tipo '!$B$18,IF(D85=18,'Tipo '!$B$19,IF(D85=19,'Tipo '!$B$20,"No ha seleccionado un tipo de contrato válido")))))))))))))))))))</f>
        <v>CONTRATOS DE PRESTACIÓN DE SERVICIOS PROFESIONALES Y DE APOYO A LA GESTIÓN</v>
      </c>
      <c r="F85" s="62" t="s">
        <v>107</v>
      </c>
      <c r="G85" s="62" t="s">
        <v>116</v>
      </c>
      <c r="H85" s="15" t="s">
        <v>546</v>
      </c>
      <c r="I85" s="15" t="s">
        <v>175</v>
      </c>
      <c r="J85" s="63">
        <v>45</v>
      </c>
      <c r="K85" s="64"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65" t="s">
        <v>688</v>
      </c>
      <c r="M85" s="90">
        <v>1024482506</v>
      </c>
      <c r="N85" s="18" t="s">
        <v>354</v>
      </c>
      <c r="O85" s="16">
        <v>32464000</v>
      </c>
      <c r="P85" s="16"/>
      <c r="Q85" s="17"/>
      <c r="R85" s="17">
        <v>1</v>
      </c>
      <c r="S85" s="17">
        <v>5951733</v>
      </c>
      <c r="T85" s="17">
        <f t="shared" si="4"/>
        <v>38415733</v>
      </c>
      <c r="U85" s="60">
        <v>36552000</v>
      </c>
      <c r="V85" s="67">
        <v>42809</v>
      </c>
      <c r="W85" s="67">
        <v>42810</v>
      </c>
      <c r="X85" s="67">
        <v>43098</v>
      </c>
      <c r="Y85" s="61"/>
      <c r="Z85" s="61"/>
      <c r="AA85" s="38"/>
      <c r="AB85" s="61"/>
      <c r="AC85" s="61" t="s">
        <v>703</v>
      </c>
      <c r="AD85" s="61"/>
      <c r="AE85" s="61"/>
      <c r="AF85" s="68">
        <f t="shared" si="5"/>
        <v>0.95148516364376023</v>
      </c>
      <c r="AG85" s="69"/>
      <c r="AH85" s="69" t="b">
        <f t="shared" si="6"/>
        <v>0</v>
      </c>
    </row>
    <row r="86" spans="1:34" ht="44.25" customHeight="1" thickBot="1">
      <c r="A86" s="61">
        <v>75</v>
      </c>
      <c r="B86" s="61">
        <v>2017</v>
      </c>
      <c r="C86" s="91" t="s">
        <v>776</v>
      </c>
      <c r="D86" s="61">
        <v>5</v>
      </c>
      <c r="E86" s="62" t="str">
        <f>IF(D86=1,'Tipo '!$B$2,IF(D86=2,'Tipo '!$B$3,IF(D86=3,'Tipo '!$B$4,IF(D86=4,'Tipo '!$B$5,IF(D86=5,'Tipo '!$B$6,IF(D86=6,'Tipo '!$B$7,IF(D86=7,'Tipo '!$B$8,IF(D86=8,'Tipo '!$B$9,IF(D86=9,'Tipo '!$B$10,IF(D86=10,'Tipo '!$B$11,IF(D86=11,'Tipo '!$B$12,IF(D86=12,'Tipo '!$B$13,IF(D86=13,'Tipo '!$B$14,IF(D86=14,'Tipo '!$B$15,IF(D86=15,'Tipo '!$B$16,IF(D86=16,'Tipo '!$B$17,IF(D86=17,'Tipo '!$B$18,IF(D86=18,'Tipo '!$B$19,IF(D86=19,'Tipo '!$B$20,"No ha seleccionado un tipo de contrato válido")))))))))))))))))))</f>
        <v>CONTRATOS DE PRESTACIÓN DE SERVICIOS PROFESIONALES Y DE APOYO A LA GESTIÓN</v>
      </c>
      <c r="F86" s="62" t="s">
        <v>107</v>
      </c>
      <c r="G86" s="62" t="s">
        <v>116</v>
      </c>
      <c r="H86" s="15" t="s">
        <v>547</v>
      </c>
      <c r="I86" s="15" t="s">
        <v>175</v>
      </c>
      <c r="J86" s="63">
        <v>19</v>
      </c>
      <c r="K86" s="64"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Seguridad y convivencia para todos</v>
      </c>
      <c r="L86" s="65" t="s">
        <v>692</v>
      </c>
      <c r="M86" s="90">
        <v>1019045244</v>
      </c>
      <c r="N86" s="18" t="s">
        <v>355</v>
      </c>
      <c r="O86" s="16">
        <v>25823000</v>
      </c>
      <c r="P86" s="16"/>
      <c r="Q86" s="17"/>
      <c r="R86" s="17"/>
      <c r="S86" s="17"/>
      <c r="T86" s="17">
        <f t="shared" si="4"/>
        <v>25823000</v>
      </c>
      <c r="U86" s="60">
        <v>24839266</v>
      </c>
      <c r="V86" s="67">
        <v>42809</v>
      </c>
      <c r="W86" s="67">
        <v>42818</v>
      </c>
      <c r="X86" s="67">
        <v>43031</v>
      </c>
      <c r="Y86" s="61"/>
      <c r="Z86" s="61"/>
      <c r="AA86" s="38"/>
      <c r="AB86" s="61"/>
      <c r="AC86" s="61" t="s">
        <v>703</v>
      </c>
      <c r="AD86" s="61"/>
      <c r="AE86" s="61"/>
      <c r="AF86" s="68">
        <f t="shared" si="5"/>
        <v>0.96190473608798355</v>
      </c>
      <c r="AG86" s="69"/>
      <c r="AH86" s="69" t="b">
        <f t="shared" si="6"/>
        <v>0</v>
      </c>
    </row>
    <row r="87" spans="1:34" ht="44.25" customHeight="1" thickBot="1">
      <c r="A87" s="61">
        <v>76</v>
      </c>
      <c r="B87" s="61">
        <v>2017</v>
      </c>
      <c r="C87" s="91" t="s">
        <v>777</v>
      </c>
      <c r="D87" s="61">
        <v>5</v>
      </c>
      <c r="E87" s="62" t="str">
        <f>IF(D87=1,'Tipo '!$B$2,IF(D87=2,'Tipo '!$B$3,IF(D87=3,'Tipo '!$B$4,IF(D87=4,'Tipo '!$B$5,IF(D87=5,'Tipo '!$B$6,IF(D87=6,'Tipo '!$B$7,IF(D87=7,'Tipo '!$B$8,IF(D87=8,'Tipo '!$B$9,IF(D87=9,'Tipo '!$B$10,IF(D87=10,'Tipo '!$B$11,IF(D87=11,'Tipo '!$B$12,IF(D87=12,'Tipo '!$B$13,IF(D87=13,'Tipo '!$B$14,IF(D87=14,'Tipo '!$B$15,IF(D87=15,'Tipo '!$B$16,IF(D87=16,'Tipo '!$B$17,IF(D87=17,'Tipo '!$B$18,IF(D87=18,'Tipo '!$B$19,IF(D87=19,'Tipo '!$B$20,"No ha seleccionado un tipo de contrato válido")))))))))))))))))))</f>
        <v>CONTRATOS DE PRESTACIÓN DE SERVICIOS PROFESIONALES Y DE APOYO A LA GESTIÓN</v>
      </c>
      <c r="F87" s="62" t="s">
        <v>107</v>
      </c>
      <c r="G87" s="62" t="s">
        <v>116</v>
      </c>
      <c r="H87" s="15" t="s">
        <v>548</v>
      </c>
      <c r="I87" s="15" t="s">
        <v>175</v>
      </c>
      <c r="J87" s="63">
        <v>45</v>
      </c>
      <c r="K87" s="64"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65" t="s">
        <v>688</v>
      </c>
      <c r="M87" s="90">
        <v>79246027</v>
      </c>
      <c r="N87" s="18" t="s">
        <v>325</v>
      </c>
      <c r="O87" s="16">
        <v>17000000</v>
      </c>
      <c r="P87" s="16"/>
      <c r="Q87" s="17"/>
      <c r="R87" s="17"/>
      <c r="S87" s="17"/>
      <c r="T87" s="17">
        <f t="shared" si="4"/>
        <v>17000000</v>
      </c>
      <c r="U87" s="60">
        <v>17000000</v>
      </c>
      <c r="V87" s="67">
        <v>42809</v>
      </c>
      <c r="W87" s="67">
        <v>42815</v>
      </c>
      <c r="X87" s="67">
        <v>42936</v>
      </c>
      <c r="Y87" s="61"/>
      <c r="Z87" s="61"/>
      <c r="AA87" s="38"/>
      <c r="AB87" s="61"/>
      <c r="AC87" s="61"/>
      <c r="AD87" s="61" t="s">
        <v>703</v>
      </c>
      <c r="AE87" s="61"/>
      <c r="AF87" s="68">
        <f t="shared" si="5"/>
        <v>1</v>
      </c>
      <c r="AG87" s="69"/>
      <c r="AH87" s="69" t="b">
        <f t="shared" si="6"/>
        <v>0</v>
      </c>
    </row>
    <row r="88" spans="1:34" ht="44.25" customHeight="1" thickBot="1">
      <c r="A88" s="61">
        <v>77</v>
      </c>
      <c r="B88" s="61">
        <v>2017</v>
      </c>
      <c r="C88" s="91" t="s">
        <v>778</v>
      </c>
      <c r="D88" s="61">
        <v>5</v>
      </c>
      <c r="E88" s="62" t="str">
        <f>IF(D88=1,'Tipo '!$B$2,IF(D88=2,'Tipo '!$B$3,IF(D88=3,'Tipo '!$B$4,IF(D88=4,'Tipo '!$B$5,IF(D88=5,'Tipo '!$B$6,IF(D88=6,'Tipo '!$B$7,IF(D88=7,'Tipo '!$B$8,IF(D88=8,'Tipo '!$B$9,IF(D88=9,'Tipo '!$B$10,IF(D88=10,'Tipo '!$B$11,IF(D88=11,'Tipo '!$B$12,IF(D88=12,'Tipo '!$B$13,IF(D88=13,'Tipo '!$B$14,IF(D88=14,'Tipo '!$B$15,IF(D88=15,'Tipo '!$B$16,IF(D88=16,'Tipo '!$B$17,IF(D88=17,'Tipo '!$B$18,IF(D88=18,'Tipo '!$B$19,IF(D88=19,'Tipo '!$B$20,"No ha seleccionado un tipo de contrato válido")))))))))))))))))))</f>
        <v>CONTRATOS DE PRESTACIÓN DE SERVICIOS PROFESIONALES Y DE APOYO A LA GESTIÓN</v>
      </c>
      <c r="F88" s="62" t="s">
        <v>107</v>
      </c>
      <c r="G88" s="62" t="s">
        <v>116</v>
      </c>
      <c r="H88" s="15" t="s">
        <v>549</v>
      </c>
      <c r="I88" s="15" t="s">
        <v>175</v>
      </c>
      <c r="J88" s="63">
        <v>45</v>
      </c>
      <c r="K88" s="64"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65" t="s">
        <v>688</v>
      </c>
      <c r="M88" s="90">
        <v>19426466</v>
      </c>
      <c r="N88" s="18" t="s">
        <v>356</v>
      </c>
      <c r="O88" s="16">
        <v>16800000</v>
      </c>
      <c r="P88" s="16"/>
      <c r="Q88" s="17"/>
      <c r="R88" s="17">
        <v>1</v>
      </c>
      <c r="S88" s="17">
        <v>2730000</v>
      </c>
      <c r="T88" s="17">
        <f t="shared" si="4"/>
        <v>19530000</v>
      </c>
      <c r="U88" s="60">
        <v>18550000</v>
      </c>
      <c r="V88" s="67">
        <v>42809</v>
      </c>
      <c r="W88" s="67">
        <v>42815</v>
      </c>
      <c r="X88" s="67">
        <v>43098</v>
      </c>
      <c r="Y88" s="61"/>
      <c r="Z88" s="61"/>
      <c r="AA88" s="38"/>
      <c r="AB88" s="61"/>
      <c r="AC88" s="61" t="s">
        <v>703</v>
      </c>
      <c r="AD88" s="61"/>
      <c r="AE88" s="61"/>
      <c r="AF88" s="68">
        <f t="shared" si="5"/>
        <v>0.94982078853046592</v>
      </c>
      <c r="AG88" s="69"/>
      <c r="AH88" s="69" t="b">
        <f t="shared" si="6"/>
        <v>0</v>
      </c>
    </row>
    <row r="89" spans="1:34" ht="44.25" customHeight="1" thickBot="1">
      <c r="A89" s="61">
        <v>78</v>
      </c>
      <c r="B89" s="61">
        <v>2017</v>
      </c>
      <c r="C89" s="91" t="s">
        <v>779</v>
      </c>
      <c r="D89" s="61">
        <v>5</v>
      </c>
      <c r="E89" s="62" t="str">
        <f>IF(D89=1,'Tipo '!$B$2,IF(D89=2,'Tipo '!$B$3,IF(D89=3,'Tipo '!$B$4,IF(D89=4,'Tipo '!$B$5,IF(D89=5,'Tipo '!$B$6,IF(D89=6,'Tipo '!$B$7,IF(D89=7,'Tipo '!$B$8,IF(D89=8,'Tipo '!$B$9,IF(D89=9,'Tipo '!$B$10,IF(D89=10,'Tipo '!$B$11,IF(D89=11,'Tipo '!$B$12,IF(D89=12,'Tipo '!$B$13,IF(D89=13,'Tipo '!$B$14,IF(D89=14,'Tipo '!$B$15,IF(D89=15,'Tipo '!$B$16,IF(D89=16,'Tipo '!$B$17,IF(D89=17,'Tipo '!$B$18,IF(D89=18,'Tipo '!$B$19,IF(D89=19,'Tipo '!$B$20,"No ha seleccionado un tipo de contrato válido")))))))))))))))))))</f>
        <v>CONTRATOS DE PRESTACIÓN DE SERVICIOS PROFESIONALES Y DE APOYO A LA GESTIÓN</v>
      </c>
      <c r="F89" s="62" t="s">
        <v>107</v>
      </c>
      <c r="G89" s="62" t="s">
        <v>116</v>
      </c>
      <c r="H89" s="15" t="s">
        <v>550</v>
      </c>
      <c r="I89" s="15" t="s">
        <v>175</v>
      </c>
      <c r="J89" s="63">
        <v>45</v>
      </c>
      <c r="K89" s="64"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65" t="s">
        <v>688</v>
      </c>
      <c r="M89" s="90">
        <v>1016064892</v>
      </c>
      <c r="N89" s="18" t="s">
        <v>357</v>
      </c>
      <c r="O89" s="16">
        <v>16800000</v>
      </c>
      <c r="P89" s="16"/>
      <c r="Q89" s="17"/>
      <c r="R89" s="17">
        <v>1</v>
      </c>
      <c r="S89" s="17">
        <v>2590000</v>
      </c>
      <c r="T89" s="17">
        <f t="shared" si="4"/>
        <v>19390000</v>
      </c>
      <c r="U89" s="60">
        <v>18410000</v>
      </c>
      <c r="V89" s="67">
        <v>42811</v>
      </c>
      <c r="W89" s="67">
        <v>42817</v>
      </c>
      <c r="X89" s="67">
        <v>43109</v>
      </c>
      <c r="Y89" s="61"/>
      <c r="Z89" s="61"/>
      <c r="AA89" s="38"/>
      <c r="AB89" s="61"/>
      <c r="AC89" s="61" t="s">
        <v>703</v>
      </c>
      <c r="AD89" s="61"/>
      <c r="AE89" s="61"/>
      <c r="AF89" s="68">
        <f t="shared" si="5"/>
        <v>0.94945848375451258</v>
      </c>
      <c r="AG89" s="69"/>
      <c r="AH89" s="69" t="b">
        <f t="shared" si="6"/>
        <v>0</v>
      </c>
    </row>
    <row r="90" spans="1:34" ht="44.25" customHeight="1" thickBot="1">
      <c r="A90" s="61">
        <v>79</v>
      </c>
      <c r="B90" s="61">
        <v>2017</v>
      </c>
      <c r="C90" s="91" t="s">
        <v>780</v>
      </c>
      <c r="D90" s="61">
        <v>5</v>
      </c>
      <c r="E90" s="62" t="str">
        <f>IF(D90=1,'Tipo '!$B$2,IF(D90=2,'Tipo '!$B$3,IF(D90=3,'Tipo '!$B$4,IF(D90=4,'Tipo '!$B$5,IF(D90=5,'Tipo '!$B$6,IF(D90=6,'Tipo '!$B$7,IF(D90=7,'Tipo '!$B$8,IF(D90=8,'Tipo '!$B$9,IF(D90=9,'Tipo '!$B$10,IF(D90=10,'Tipo '!$B$11,IF(D90=11,'Tipo '!$B$12,IF(D90=12,'Tipo '!$B$13,IF(D90=13,'Tipo '!$B$14,IF(D90=14,'Tipo '!$B$15,IF(D90=15,'Tipo '!$B$16,IF(D90=16,'Tipo '!$B$17,IF(D90=17,'Tipo '!$B$18,IF(D90=18,'Tipo '!$B$19,IF(D90=19,'Tipo '!$B$20,"No ha seleccionado un tipo de contrato válido")))))))))))))))))))</f>
        <v>CONTRATOS DE PRESTACIÓN DE SERVICIOS PROFESIONALES Y DE APOYO A LA GESTIÓN</v>
      </c>
      <c r="F90" s="62" t="s">
        <v>107</v>
      </c>
      <c r="G90" s="62" t="s">
        <v>116</v>
      </c>
      <c r="H90" s="15" t="s">
        <v>551</v>
      </c>
      <c r="I90" s="15" t="s">
        <v>175</v>
      </c>
      <c r="J90" s="63">
        <v>45</v>
      </c>
      <c r="K90" s="64"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65" t="s">
        <v>688</v>
      </c>
      <c r="M90" s="90">
        <v>1030543793</v>
      </c>
      <c r="N90" s="18" t="s">
        <v>358</v>
      </c>
      <c r="O90" s="16">
        <v>15492600</v>
      </c>
      <c r="P90" s="16"/>
      <c r="Q90" s="17"/>
      <c r="R90" s="17"/>
      <c r="S90" s="17"/>
      <c r="T90" s="17">
        <f t="shared" si="4"/>
        <v>15492600</v>
      </c>
      <c r="U90" s="60">
        <v>14459760</v>
      </c>
      <c r="V90" s="67">
        <v>42817</v>
      </c>
      <c r="W90" s="67">
        <v>42822</v>
      </c>
      <c r="X90" s="67">
        <v>43005</v>
      </c>
      <c r="Y90" s="61"/>
      <c r="Z90" s="61"/>
      <c r="AA90" s="38"/>
      <c r="AB90" s="61"/>
      <c r="AC90" s="61" t="s">
        <v>703</v>
      </c>
      <c r="AD90" s="61"/>
      <c r="AE90" s="61"/>
      <c r="AF90" s="68">
        <f t="shared" si="5"/>
        <v>0.93333333333333335</v>
      </c>
      <c r="AG90" s="69"/>
      <c r="AH90" s="69" t="b">
        <f t="shared" si="6"/>
        <v>0</v>
      </c>
    </row>
    <row r="91" spans="1:34" ht="44.25" customHeight="1" thickBot="1">
      <c r="A91" s="61">
        <v>80</v>
      </c>
      <c r="B91" s="61">
        <v>2017</v>
      </c>
      <c r="C91" s="91" t="s">
        <v>781</v>
      </c>
      <c r="D91" s="61">
        <v>5</v>
      </c>
      <c r="E91" s="62" t="str">
        <f>IF(D91=1,'Tipo '!$B$2,IF(D91=2,'Tipo '!$B$3,IF(D91=3,'Tipo '!$B$4,IF(D91=4,'Tipo '!$B$5,IF(D91=5,'Tipo '!$B$6,IF(D91=6,'Tipo '!$B$7,IF(D91=7,'Tipo '!$B$8,IF(D91=8,'Tipo '!$B$9,IF(D91=9,'Tipo '!$B$10,IF(D91=10,'Tipo '!$B$11,IF(D91=11,'Tipo '!$B$12,IF(D91=12,'Tipo '!$B$13,IF(D91=13,'Tipo '!$B$14,IF(D91=14,'Tipo '!$B$15,IF(D91=15,'Tipo '!$B$16,IF(D91=16,'Tipo '!$B$17,IF(D91=17,'Tipo '!$B$18,IF(D91=18,'Tipo '!$B$19,IF(D91=19,'Tipo '!$B$20,"No ha seleccionado un tipo de contrato válido")))))))))))))))))))</f>
        <v>CONTRATOS DE PRESTACIÓN DE SERVICIOS PROFESIONALES Y DE APOYO A LA GESTIÓN</v>
      </c>
      <c r="F91" s="62" t="s">
        <v>107</v>
      </c>
      <c r="G91" s="62" t="s">
        <v>116</v>
      </c>
      <c r="H91" s="15" t="s">
        <v>552</v>
      </c>
      <c r="I91" s="15" t="s">
        <v>175</v>
      </c>
      <c r="J91" s="63">
        <v>45</v>
      </c>
      <c r="K91" s="64"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65" t="s">
        <v>688</v>
      </c>
      <c r="M91" s="90">
        <v>1016065720</v>
      </c>
      <c r="N91" s="18" t="s">
        <v>359</v>
      </c>
      <c r="O91" s="16">
        <v>12250000</v>
      </c>
      <c r="P91" s="16"/>
      <c r="Q91" s="17"/>
      <c r="R91" s="17">
        <v>2</v>
      </c>
      <c r="S91" s="17">
        <v>3966667</v>
      </c>
      <c r="T91" s="17">
        <f t="shared" si="4"/>
        <v>16216667</v>
      </c>
      <c r="U91" s="60">
        <v>14758333</v>
      </c>
      <c r="V91" s="67">
        <v>42817</v>
      </c>
      <c r="W91" s="67">
        <v>42828</v>
      </c>
      <c r="X91" s="67">
        <v>43109</v>
      </c>
      <c r="Y91" s="61"/>
      <c r="Z91" s="61"/>
      <c r="AA91" s="38"/>
      <c r="AB91" s="61"/>
      <c r="AC91" s="61" t="s">
        <v>703</v>
      </c>
      <c r="AD91" s="61"/>
      <c r="AE91" s="61"/>
      <c r="AF91" s="68">
        <f t="shared" si="5"/>
        <v>0.91007190318454467</v>
      </c>
      <c r="AG91" s="69"/>
      <c r="AH91" s="69" t="b">
        <f t="shared" si="6"/>
        <v>0</v>
      </c>
    </row>
    <row r="92" spans="1:34" ht="44.25" customHeight="1" thickBot="1">
      <c r="A92" s="61">
        <v>81</v>
      </c>
      <c r="B92" s="61">
        <v>2017</v>
      </c>
      <c r="C92" s="91" t="s">
        <v>782</v>
      </c>
      <c r="D92" s="61">
        <v>5</v>
      </c>
      <c r="E92" s="62" t="str">
        <f>IF(D92=1,'Tipo '!$B$2,IF(D92=2,'Tipo '!$B$3,IF(D92=3,'Tipo '!$B$4,IF(D92=4,'Tipo '!$B$5,IF(D92=5,'Tipo '!$B$6,IF(D92=6,'Tipo '!$B$7,IF(D92=7,'Tipo '!$B$8,IF(D92=8,'Tipo '!$B$9,IF(D92=9,'Tipo '!$B$10,IF(D92=10,'Tipo '!$B$11,IF(D92=11,'Tipo '!$B$12,IF(D92=12,'Tipo '!$B$13,IF(D92=13,'Tipo '!$B$14,IF(D92=14,'Tipo '!$B$15,IF(D92=15,'Tipo '!$B$16,IF(D92=16,'Tipo '!$B$17,IF(D92=17,'Tipo '!$B$18,IF(D92=18,'Tipo '!$B$19,IF(D92=19,'Tipo '!$B$20,"No ha seleccionado un tipo de contrato válido")))))))))))))))))))</f>
        <v>CONTRATOS DE PRESTACIÓN DE SERVICIOS PROFESIONALES Y DE APOYO A LA GESTIÓN</v>
      </c>
      <c r="F92" s="62" t="s">
        <v>107</v>
      </c>
      <c r="G92" s="62" t="s">
        <v>116</v>
      </c>
      <c r="H92" s="15" t="s">
        <v>554</v>
      </c>
      <c r="I92" s="15" t="s">
        <v>175</v>
      </c>
      <c r="J92" s="63">
        <v>45</v>
      </c>
      <c r="K92" s="64"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65" t="s">
        <v>688</v>
      </c>
      <c r="M92" s="90">
        <v>52981471</v>
      </c>
      <c r="N92" s="18" t="s">
        <v>360</v>
      </c>
      <c r="O92" s="16">
        <v>32464000</v>
      </c>
      <c r="P92" s="16"/>
      <c r="Q92" s="17"/>
      <c r="R92" s="17"/>
      <c r="S92" s="17"/>
      <c r="T92" s="17">
        <f t="shared" si="4"/>
        <v>32464000</v>
      </c>
      <c r="U92" s="60">
        <v>32464000</v>
      </c>
      <c r="V92" s="67">
        <v>42815</v>
      </c>
      <c r="W92" s="67">
        <v>42818</v>
      </c>
      <c r="X92" s="67">
        <v>43062</v>
      </c>
      <c r="Y92" s="61"/>
      <c r="Z92" s="61"/>
      <c r="AA92" s="38"/>
      <c r="AB92" s="61"/>
      <c r="AC92" s="61"/>
      <c r="AD92" s="61" t="s">
        <v>703</v>
      </c>
      <c r="AE92" s="61"/>
      <c r="AF92" s="68">
        <f t="shared" si="5"/>
        <v>1</v>
      </c>
      <c r="AG92" s="69"/>
      <c r="AH92" s="69" t="b">
        <f t="shared" si="6"/>
        <v>0</v>
      </c>
    </row>
    <row r="93" spans="1:34" ht="44.25" customHeight="1" thickBot="1">
      <c r="A93" s="61">
        <v>82</v>
      </c>
      <c r="B93" s="61">
        <v>2017</v>
      </c>
      <c r="C93" s="91" t="s">
        <v>783</v>
      </c>
      <c r="D93" s="61">
        <v>5</v>
      </c>
      <c r="E93" s="62" t="str">
        <f>IF(D93=1,'Tipo '!$B$2,IF(D93=2,'Tipo '!$B$3,IF(D93=3,'Tipo '!$B$4,IF(D93=4,'Tipo '!$B$5,IF(D93=5,'Tipo '!$B$6,IF(D93=6,'Tipo '!$B$7,IF(D93=7,'Tipo '!$B$8,IF(D93=8,'Tipo '!$B$9,IF(D93=9,'Tipo '!$B$10,IF(D93=10,'Tipo '!$B$11,IF(D93=11,'Tipo '!$B$12,IF(D93=12,'Tipo '!$B$13,IF(D93=13,'Tipo '!$B$14,IF(D93=14,'Tipo '!$B$15,IF(D93=15,'Tipo '!$B$16,IF(D93=16,'Tipo '!$B$17,IF(D93=17,'Tipo '!$B$18,IF(D93=18,'Tipo '!$B$19,IF(D93=19,'Tipo '!$B$20,"No ha seleccionado un tipo de contrato válido")))))))))))))))))))</f>
        <v>CONTRATOS DE PRESTACIÓN DE SERVICIOS PROFESIONALES Y DE APOYO A LA GESTIÓN</v>
      </c>
      <c r="F93" s="62" t="s">
        <v>107</v>
      </c>
      <c r="G93" s="62" t="s">
        <v>116</v>
      </c>
      <c r="H93" s="15" t="s">
        <v>555</v>
      </c>
      <c r="I93" s="15" t="s">
        <v>175</v>
      </c>
      <c r="J93" s="63">
        <v>45</v>
      </c>
      <c r="K93" s="64"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65" t="s">
        <v>688</v>
      </c>
      <c r="M93" s="90">
        <v>19497903</v>
      </c>
      <c r="N93" s="18" t="s">
        <v>361</v>
      </c>
      <c r="O93" s="16">
        <v>8400000</v>
      </c>
      <c r="P93" s="16"/>
      <c r="Q93" s="17"/>
      <c r="R93" s="17"/>
      <c r="S93" s="17"/>
      <c r="T93" s="17">
        <f t="shared" si="4"/>
        <v>8400000</v>
      </c>
      <c r="U93" s="60">
        <v>8400000</v>
      </c>
      <c r="V93" s="67">
        <v>42909</v>
      </c>
      <c r="W93" s="67">
        <v>42829</v>
      </c>
      <c r="X93" s="67">
        <v>42950</v>
      </c>
      <c r="Y93" s="61"/>
      <c r="Z93" s="61"/>
      <c r="AA93" s="38"/>
      <c r="AB93" s="61"/>
      <c r="AC93" s="61"/>
      <c r="AD93" s="61" t="s">
        <v>703</v>
      </c>
      <c r="AE93" s="61"/>
      <c r="AF93" s="68">
        <f t="shared" si="5"/>
        <v>1</v>
      </c>
      <c r="AG93" s="69"/>
      <c r="AH93" s="69" t="b">
        <f t="shared" si="6"/>
        <v>0</v>
      </c>
    </row>
    <row r="94" spans="1:34" ht="44.25" customHeight="1" thickBot="1">
      <c r="A94" s="61">
        <v>83</v>
      </c>
      <c r="B94" s="61">
        <v>2017</v>
      </c>
      <c r="C94" s="91" t="s">
        <v>784</v>
      </c>
      <c r="D94" s="61">
        <v>5</v>
      </c>
      <c r="E94" s="62" t="str">
        <f>IF(D94=1,'Tipo '!$B$2,IF(D94=2,'Tipo '!$B$3,IF(D94=3,'Tipo '!$B$4,IF(D94=4,'Tipo '!$B$5,IF(D94=5,'Tipo '!$B$6,IF(D94=6,'Tipo '!$B$7,IF(D94=7,'Tipo '!$B$8,IF(D94=8,'Tipo '!$B$9,IF(D94=9,'Tipo '!$B$10,IF(D94=10,'Tipo '!$B$11,IF(D94=11,'Tipo '!$B$12,IF(D94=12,'Tipo '!$B$13,IF(D94=13,'Tipo '!$B$14,IF(D94=14,'Tipo '!$B$15,IF(D94=15,'Tipo '!$B$16,IF(D94=16,'Tipo '!$B$17,IF(D94=17,'Tipo '!$B$18,IF(D94=18,'Tipo '!$B$19,IF(D94=19,'Tipo '!$B$20,"No ha seleccionado un tipo de contrato válido")))))))))))))))))))</f>
        <v>CONTRATOS DE PRESTACIÓN DE SERVICIOS PROFESIONALES Y DE APOYO A LA GESTIÓN</v>
      </c>
      <c r="F94" s="62" t="s">
        <v>107</v>
      </c>
      <c r="G94" s="62" t="s">
        <v>116</v>
      </c>
      <c r="H94" s="15" t="s">
        <v>556</v>
      </c>
      <c r="I94" s="15" t="s">
        <v>175</v>
      </c>
      <c r="J94" s="63">
        <v>11</v>
      </c>
      <c r="K94" s="64"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Mejores oportunidades para el desarrollo a través de la cultura, la recreación y el deporte</v>
      </c>
      <c r="L94" s="65" t="s">
        <v>695</v>
      </c>
      <c r="M94" s="90">
        <v>1016026764</v>
      </c>
      <c r="N94" s="18" t="s">
        <v>362</v>
      </c>
      <c r="O94" s="16">
        <v>32464000</v>
      </c>
      <c r="P94" s="16"/>
      <c r="Q94" s="17"/>
      <c r="R94" s="17"/>
      <c r="S94" s="17"/>
      <c r="T94" s="17">
        <f t="shared" si="4"/>
        <v>32464000</v>
      </c>
      <c r="U94" s="60">
        <v>30705533</v>
      </c>
      <c r="V94" s="67">
        <v>42920</v>
      </c>
      <c r="W94" s="67">
        <v>42920</v>
      </c>
      <c r="X94" s="67">
        <v>43067</v>
      </c>
      <c r="Y94" s="61"/>
      <c r="Z94" s="61"/>
      <c r="AA94" s="38"/>
      <c r="AB94" s="61"/>
      <c r="AC94" s="61" t="s">
        <v>703</v>
      </c>
      <c r="AD94" s="61"/>
      <c r="AE94" s="61"/>
      <c r="AF94" s="68">
        <f t="shared" si="5"/>
        <v>0.94583332306554957</v>
      </c>
      <c r="AG94" s="69"/>
      <c r="AH94" s="69" t="b">
        <f t="shared" si="6"/>
        <v>0</v>
      </c>
    </row>
    <row r="95" spans="1:34" ht="44.25" customHeight="1" thickBot="1">
      <c r="A95" s="61">
        <v>84</v>
      </c>
      <c r="B95" s="61">
        <v>2017</v>
      </c>
      <c r="C95" s="91" t="s">
        <v>785</v>
      </c>
      <c r="D95" s="61">
        <v>5</v>
      </c>
      <c r="E95" s="62" t="str">
        <f>IF(D95=1,'Tipo '!$B$2,IF(D95=2,'Tipo '!$B$3,IF(D95=3,'Tipo '!$B$4,IF(D95=4,'Tipo '!$B$5,IF(D95=5,'Tipo '!$B$6,IF(D95=6,'Tipo '!$B$7,IF(D95=7,'Tipo '!$B$8,IF(D95=8,'Tipo '!$B$9,IF(D95=9,'Tipo '!$B$10,IF(D95=10,'Tipo '!$B$11,IF(D95=11,'Tipo '!$B$12,IF(D95=12,'Tipo '!$B$13,IF(D95=13,'Tipo '!$B$14,IF(D95=14,'Tipo '!$B$15,IF(D95=15,'Tipo '!$B$16,IF(D95=16,'Tipo '!$B$17,IF(D95=17,'Tipo '!$B$18,IF(D95=18,'Tipo '!$B$19,IF(D95=19,'Tipo '!$B$20,"No ha seleccionado un tipo de contrato válido")))))))))))))))))))</f>
        <v>CONTRATOS DE PRESTACIÓN DE SERVICIOS PROFESIONALES Y DE APOYO A LA GESTIÓN</v>
      </c>
      <c r="F95" s="62" t="s">
        <v>107</v>
      </c>
      <c r="G95" s="62" t="s">
        <v>116</v>
      </c>
      <c r="H95" s="15" t="s">
        <v>557</v>
      </c>
      <c r="I95" s="15" t="s">
        <v>175</v>
      </c>
      <c r="J95" s="63">
        <v>45</v>
      </c>
      <c r="K95" s="64"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65" t="s">
        <v>688</v>
      </c>
      <c r="M95" s="90">
        <v>79132784</v>
      </c>
      <c r="N95" s="18" t="s">
        <v>363</v>
      </c>
      <c r="O95" s="16">
        <v>16800000</v>
      </c>
      <c r="P95" s="16"/>
      <c r="Q95" s="17"/>
      <c r="R95" s="17">
        <v>2</v>
      </c>
      <c r="S95" s="17">
        <v>3010000</v>
      </c>
      <c r="T95" s="17">
        <f t="shared" si="4"/>
        <v>19810000</v>
      </c>
      <c r="U95" s="60">
        <v>18060000</v>
      </c>
      <c r="V95" s="67">
        <v>42821</v>
      </c>
      <c r="W95" s="67">
        <v>42822</v>
      </c>
      <c r="X95" s="67">
        <v>43109</v>
      </c>
      <c r="Y95" s="61"/>
      <c r="Z95" s="61"/>
      <c r="AA95" s="38"/>
      <c r="AB95" s="61"/>
      <c r="AC95" s="61" t="s">
        <v>703</v>
      </c>
      <c r="AD95" s="61"/>
      <c r="AE95" s="61"/>
      <c r="AF95" s="68">
        <f t="shared" si="5"/>
        <v>0.91166077738515905</v>
      </c>
      <c r="AG95" s="69"/>
      <c r="AH95" s="69" t="b">
        <f t="shared" si="6"/>
        <v>0</v>
      </c>
    </row>
    <row r="96" spans="1:34" ht="44.25" customHeight="1" thickBot="1">
      <c r="A96" s="61">
        <v>85</v>
      </c>
      <c r="B96" s="61">
        <v>2017</v>
      </c>
      <c r="C96" s="91" t="s">
        <v>786</v>
      </c>
      <c r="D96" s="61">
        <v>5</v>
      </c>
      <c r="E96" s="62" t="str">
        <f>IF(D96=1,'Tipo '!$B$2,IF(D96=2,'Tipo '!$B$3,IF(D96=3,'Tipo '!$B$4,IF(D96=4,'Tipo '!$B$5,IF(D96=5,'Tipo '!$B$6,IF(D96=6,'Tipo '!$B$7,IF(D96=7,'Tipo '!$B$8,IF(D96=8,'Tipo '!$B$9,IF(D96=9,'Tipo '!$B$10,IF(D96=10,'Tipo '!$B$11,IF(D96=11,'Tipo '!$B$12,IF(D96=12,'Tipo '!$B$13,IF(D96=13,'Tipo '!$B$14,IF(D96=14,'Tipo '!$B$15,IF(D96=15,'Tipo '!$B$16,IF(D96=16,'Tipo '!$B$17,IF(D96=17,'Tipo '!$B$18,IF(D96=18,'Tipo '!$B$19,IF(D96=19,'Tipo '!$B$20,"No ha seleccionado un tipo de contrato válido")))))))))))))))))))</f>
        <v>CONTRATOS DE PRESTACIÓN DE SERVICIOS PROFESIONALES Y DE APOYO A LA GESTIÓN</v>
      </c>
      <c r="F96" s="62" t="s">
        <v>107</v>
      </c>
      <c r="G96" s="62" t="s">
        <v>116</v>
      </c>
      <c r="H96" s="15" t="s">
        <v>558</v>
      </c>
      <c r="I96" s="15" t="s">
        <v>175</v>
      </c>
      <c r="J96" s="63">
        <v>45</v>
      </c>
      <c r="K96" s="64"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65" t="s">
        <v>688</v>
      </c>
      <c r="M96" s="90">
        <v>1010224673</v>
      </c>
      <c r="N96" s="18" t="s">
        <v>364</v>
      </c>
      <c r="O96" s="16">
        <v>14700000</v>
      </c>
      <c r="P96" s="16"/>
      <c r="Q96" s="17"/>
      <c r="R96" s="17">
        <v>1</v>
      </c>
      <c r="S96" s="17">
        <v>4200000</v>
      </c>
      <c r="T96" s="17">
        <f t="shared" si="4"/>
        <v>18900000</v>
      </c>
      <c r="U96" s="60">
        <v>17920000</v>
      </c>
      <c r="V96" s="67">
        <v>42821</v>
      </c>
      <c r="W96" s="67">
        <v>42824</v>
      </c>
      <c r="X96" s="67">
        <v>43098</v>
      </c>
      <c r="Y96" s="61"/>
      <c r="Z96" s="61"/>
      <c r="AA96" s="38"/>
      <c r="AB96" s="61"/>
      <c r="AC96" s="61" t="s">
        <v>703</v>
      </c>
      <c r="AD96" s="61"/>
      <c r="AE96" s="61"/>
      <c r="AF96" s="68">
        <f t="shared" si="5"/>
        <v>0.94814814814814818</v>
      </c>
      <c r="AG96" s="69"/>
      <c r="AH96" s="69" t="b">
        <f t="shared" si="6"/>
        <v>0</v>
      </c>
    </row>
    <row r="97" spans="1:34" ht="44.25" customHeight="1" thickBot="1">
      <c r="A97" s="61">
        <v>86</v>
      </c>
      <c r="B97" s="61">
        <v>2017</v>
      </c>
      <c r="C97" s="91" t="s">
        <v>787</v>
      </c>
      <c r="D97" s="61">
        <v>5</v>
      </c>
      <c r="E97" s="62" t="str">
        <f>IF(D97=1,'Tipo '!$B$2,IF(D97=2,'Tipo '!$B$3,IF(D97=3,'Tipo '!$B$4,IF(D97=4,'Tipo '!$B$5,IF(D97=5,'Tipo '!$B$6,IF(D97=6,'Tipo '!$B$7,IF(D97=7,'Tipo '!$B$8,IF(D97=8,'Tipo '!$B$9,IF(D97=9,'Tipo '!$B$10,IF(D97=10,'Tipo '!$B$11,IF(D97=11,'Tipo '!$B$12,IF(D97=12,'Tipo '!$B$13,IF(D97=13,'Tipo '!$B$14,IF(D97=14,'Tipo '!$B$15,IF(D97=15,'Tipo '!$B$16,IF(D97=16,'Tipo '!$B$17,IF(D97=17,'Tipo '!$B$18,IF(D97=18,'Tipo '!$B$19,IF(D97=19,'Tipo '!$B$20,"No ha seleccionado un tipo de contrato válido")))))))))))))))))))</f>
        <v>CONTRATOS DE PRESTACIÓN DE SERVICIOS PROFESIONALES Y DE APOYO A LA GESTIÓN</v>
      </c>
      <c r="F97" s="62" t="s">
        <v>107</v>
      </c>
      <c r="G97" s="62" t="s">
        <v>116</v>
      </c>
      <c r="H97" s="15" t="s">
        <v>559</v>
      </c>
      <c r="I97" s="15" t="s">
        <v>175</v>
      </c>
      <c r="J97" s="63">
        <v>18</v>
      </c>
      <c r="K97" s="64"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Mejor movilidad para todos</v>
      </c>
      <c r="L97" s="65" t="s">
        <v>690</v>
      </c>
      <c r="M97" s="90">
        <v>1019075676</v>
      </c>
      <c r="N97" s="18" t="s">
        <v>365</v>
      </c>
      <c r="O97" s="16">
        <v>24348000</v>
      </c>
      <c r="P97" s="16"/>
      <c r="Q97" s="17"/>
      <c r="R97" s="17"/>
      <c r="S97" s="17"/>
      <c r="T97" s="17">
        <f t="shared" si="4"/>
        <v>24348000</v>
      </c>
      <c r="U97" s="60">
        <v>24348000</v>
      </c>
      <c r="V97" s="67">
        <v>42818</v>
      </c>
      <c r="W97" s="67">
        <v>42822</v>
      </c>
      <c r="X97" s="67">
        <v>43005</v>
      </c>
      <c r="Y97" s="61"/>
      <c r="Z97" s="61"/>
      <c r="AA97" s="38"/>
      <c r="AB97" s="61"/>
      <c r="AC97" s="61"/>
      <c r="AD97" s="61" t="s">
        <v>703</v>
      </c>
      <c r="AE97" s="61"/>
      <c r="AF97" s="68">
        <f t="shared" si="5"/>
        <v>1</v>
      </c>
      <c r="AG97" s="69"/>
      <c r="AH97" s="69" t="b">
        <f t="shared" si="6"/>
        <v>0</v>
      </c>
    </row>
    <row r="98" spans="1:34" ht="44.25" customHeight="1" thickBot="1">
      <c r="A98" s="61">
        <v>87</v>
      </c>
      <c r="B98" s="61">
        <v>2017</v>
      </c>
      <c r="C98" s="91" t="s">
        <v>788</v>
      </c>
      <c r="D98" s="61">
        <v>5</v>
      </c>
      <c r="E98" s="62" t="str">
        <f>IF(D98=1,'Tipo '!$B$2,IF(D98=2,'Tipo '!$B$3,IF(D98=3,'Tipo '!$B$4,IF(D98=4,'Tipo '!$B$5,IF(D98=5,'Tipo '!$B$6,IF(D98=6,'Tipo '!$B$7,IF(D98=7,'Tipo '!$B$8,IF(D98=8,'Tipo '!$B$9,IF(D98=9,'Tipo '!$B$10,IF(D98=10,'Tipo '!$B$11,IF(D98=11,'Tipo '!$B$12,IF(D98=12,'Tipo '!$B$13,IF(D98=13,'Tipo '!$B$14,IF(D98=14,'Tipo '!$B$15,IF(D98=15,'Tipo '!$B$16,IF(D98=16,'Tipo '!$B$17,IF(D98=17,'Tipo '!$B$18,IF(D98=18,'Tipo '!$B$19,IF(D98=19,'Tipo '!$B$20,"No ha seleccionado un tipo de contrato válido")))))))))))))))))))</f>
        <v>CONTRATOS DE PRESTACIÓN DE SERVICIOS PROFESIONALES Y DE APOYO A LA GESTIÓN</v>
      </c>
      <c r="F98" s="62" t="s">
        <v>107</v>
      </c>
      <c r="G98" s="62" t="s">
        <v>116</v>
      </c>
      <c r="H98" s="15" t="s">
        <v>560</v>
      </c>
      <c r="I98" s="15" t="s">
        <v>175</v>
      </c>
      <c r="J98" s="63">
        <v>45</v>
      </c>
      <c r="K98" s="64"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65" t="s">
        <v>688</v>
      </c>
      <c r="M98" s="90">
        <v>1032413689</v>
      </c>
      <c r="N98" s="18" t="s">
        <v>366</v>
      </c>
      <c r="O98" s="16">
        <v>31500000</v>
      </c>
      <c r="P98" s="16"/>
      <c r="Q98" s="17"/>
      <c r="R98" s="17"/>
      <c r="S98" s="17"/>
      <c r="T98" s="17">
        <f t="shared" si="4"/>
        <v>31500000</v>
      </c>
      <c r="U98" s="60">
        <v>31500000</v>
      </c>
      <c r="V98" s="67">
        <v>42822</v>
      </c>
      <c r="W98" s="67">
        <v>42823</v>
      </c>
      <c r="X98" s="67">
        <v>43044</v>
      </c>
      <c r="Y98" s="61"/>
      <c r="Z98" s="61"/>
      <c r="AA98" s="38"/>
      <c r="AB98" s="61"/>
      <c r="AC98" s="61"/>
      <c r="AD98" s="61" t="s">
        <v>703</v>
      </c>
      <c r="AE98" s="61"/>
      <c r="AF98" s="68">
        <f t="shared" si="5"/>
        <v>1</v>
      </c>
      <c r="AG98" s="69"/>
      <c r="AH98" s="69" t="b">
        <f t="shared" si="6"/>
        <v>0</v>
      </c>
    </row>
    <row r="99" spans="1:34" ht="44.25" customHeight="1" thickBot="1">
      <c r="A99" s="61">
        <v>88</v>
      </c>
      <c r="B99" s="61">
        <v>2017</v>
      </c>
      <c r="C99" s="91" t="s">
        <v>789</v>
      </c>
      <c r="D99" s="61">
        <v>5</v>
      </c>
      <c r="E99" s="62" t="str">
        <f>IF(D99=1,'Tipo '!$B$2,IF(D99=2,'Tipo '!$B$3,IF(D99=3,'Tipo '!$B$4,IF(D99=4,'Tipo '!$B$5,IF(D99=5,'Tipo '!$B$6,IF(D99=6,'Tipo '!$B$7,IF(D99=7,'Tipo '!$B$8,IF(D99=8,'Tipo '!$B$9,IF(D99=9,'Tipo '!$B$10,IF(D99=10,'Tipo '!$B$11,IF(D99=11,'Tipo '!$B$12,IF(D99=12,'Tipo '!$B$13,IF(D99=13,'Tipo '!$B$14,IF(D99=14,'Tipo '!$B$15,IF(D99=15,'Tipo '!$B$16,IF(D99=16,'Tipo '!$B$17,IF(D99=17,'Tipo '!$B$18,IF(D99=18,'Tipo '!$B$19,IF(D99=19,'Tipo '!$B$20,"No ha seleccionado un tipo de contrato válido")))))))))))))))))))</f>
        <v>CONTRATOS DE PRESTACIÓN DE SERVICIOS PROFESIONALES Y DE APOYO A LA GESTIÓN</v>
      </c>
      <c r="F99" s="62" t="s">
        <v>107</v>
      </c>
      <c r="G99" s="62" t="s">
        <v>116</v>
      </c>
      <c r="H99" s="15" t="s">
        <v>561</v>
      </c>
      <c r="I99" s="15" t="s">
        <v>175</v>
      </c>
      <c r="J99" s="63">
        <v>45</v>
      </c>
      <c r="K99" s="64"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65" t="s">
        <v>688</v>
      </c>
      <c r="M99" s="90">
        <v>79955070</v>
      </c>
      <c r="N99" s="18" t="s">
        <v>367</v>
      </c>
      <c r="O99" s="16">
        <v>24348000</v>
      </c>
      <c r="P99" s="16"/>
      <c r="Q99" s="17"/>
      <c r="R99" s="17"/>
      <c r="S99" s="17"/>
      <c r="T99" s="17">
        <f t="shared" si="4"/>
        <v>24348000</v>
      </c>
      <c r="U99" s="60">
        <v>24348000</v>
      </c>
      <c r="V99" s="67">
        <v>42823</v>
      </c>
      <c r="W99" s="67">
        <v>42830</v>
      </c>
      <c r="X99" s="67">
        <v>43012</v>
      </c>
      <c r="Y99" s="61"/>
      <c r="Z99" s="61"/>
      <c r="AA99" s="38"/>
      <c r="AB99" s="61"/>
      <c r="AC99" s="61"/>
      <c r="AD99" s="61" t="s">
        <v>703</v>
      </c>
      <c r="AE99" s="61"/>
      <c r="AF99" s="68">
        <f t="shared" si="5"/>
        <v>1</v>
      </c>
      <c r="AG99" s="69"/>
      <c r="AH99" s="69" t="b">
        <f t="shared" si="6"/>
        <v>0</v>
      </c>
    </row>
    <row r="100" spans="1:34" ht="44.25" customHeight="1" thickBot="1">
      <c r="A100" s="61">
        <v>89</v>
      </c>
      <c r="B100" s="61">
        <v>2017</v>
      </c>
      <c r="C100" s="91" t="s">
        <v>790</v>
      </c>
      <c r="D100" s="61">
        <v>5</v>
      </c>
      <c r="E100" s="62"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'!$B$20,"No ha seleccionado un tipo de contrato válido")))))))))))))))))))</f>
        <v>CONTRATOS DE PRESTACIÓN DE SERVICIOS PROFESIONALES Y DE APOYO A LA GESTIÓN</v>
      </c>
      <c r="F100" s="62" t="s">
        <v>107</v>
      </c>
      <c r="G100" s="62" t="s">
        <v>116</v>
      </c>
      <c r="H100" s="15" t="s">
        <v>562</v>
      </c>
      <c r="I100" s="15" t="s">
        <v>175</v>
      </c>
      <c r="J100" s="63">
        <v>45</v>
      </c>
      <c r="K100" s="64"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65" t="s">
        <v>688</v>
      </c>
      <c r="M100" s="90">
        <v>52911222</v>
      </c>
      <c r="N100" s="18" t="s">
        <v>368</v>
      </c>
      <c r="O100" s="16">
        <v>30450000</v>
      </c>
      <c r="P100" s="16"/>
      <c r="Q100" s="17"/>
      <c r="R100" s="17"/>
      <c r="S100" s="17"/>
      <c r="T100" s="17">
        <f t="shared" si="4"/>
        <v>30450000</v>
      </c>
      <c r="U100" s="60">
        <v>30450000</v>
      </c>
      <c r="V100" s="67">
        <v>42828</v>
      </c>
      <c r="W100" s="67">
        <v>42828</v>
      </c>
      <c r="X100" s="67">
        <v>43041</v>
      </c>
      <c r="Y100" s="61"/>
      <c r="Z100" s="61"/>
      <c r="AA100" s="38"/>
      <c r="AB100" s="61"/>
      <c r="AC100" s="61"/>
      <c r="AD100" s="61" t="s">
        <v>703</v>
      </c>
      <c r="AE100" s="61"/>
      <c r="AF100" s="68">
        <f t="shared" si="5"/>
        <v>1</v>
      </c>
      <c r="AG100" s="69"/>
      <c r="AH100" s="69" t="b">
        <f t="shared" si="6"/>
        <v>0</v>
      </c>
    </row>
    <row r="101" spans="1:34" ht="44.25" customHeight="1" thickBot="1">
      <c r="A101" s="61">
        <v>90</v>
      </c>
      <c r="B101" s="61">
        <v>2017</v>
      </c>
      <c r="C101" s="91" t="s">
        <v>791</v>
      </c>
      <c r="D101" s="61">
        <v>5</v>
      </c>
      <c r="E101" s="62"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'!$B$20,"No ha seleccionado un tipo de contrato válido")))))))))))))))))))</f>
        <v>CONTRATOS DE PRESTACIÓN DE SERVICIOS PROFESIONALES Y DE APOYO A LA GESTIÓN</v>
      </c>
      <c r="F101" s="62" t="s">
        <v>107</v>
      </c>
      <c r="G101" s="62" t="s">
        <v>116</v>
      </c>
      <c r="H101" s="15" t="s">
        <v>563</v>
      </c>
      <c r="I101" s="15" t="s">
        <v>175</v>
      </c>
      <c r="J101" s="63">
        <v>45</v>
      </c>
      <c r="K101" s="64"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65" t="s">
        <v>688</v>
      </c>
      <c r="M101" s="90">
        <v>79123901</v>
      </c>
      <c r="N101" s="18" t="s">
        <v>369</v>
      </c>
      <c r="O101" s="16">
        <v>22134000</v>
      </c>
      <c r="P101" s="16"/>
      <c r="Q101" s="17"/>
      <c r="R101" s="17">
        <v>1</v>
      </c>
      <c r="S101" s="17">
        <v>11067000</v>
      </c>
      <c r="T101" s="17">
        <v>33201000</v>
      </c>
      <c r="U101" s="60">
        <v>30618700</v>
      </c>
      <c r="V101" s="67">
        <v>42829</v>
      </c>
      <c r="W101" s="67">
        <v>42467</v>
      </c>
      <c r="X101" s="67">
        <v>43105</v>
      </c>
      <c r="Y101" s="61"/>
      <c r="Z101" s="61"/>
      <c r="AA101" s="38"/>
      <c r="AB101" s="61"/>
      <c r="AC101" s="61" t="s">
        <v>703</v>
      </c>
      <c r="AD101" s="61"/>
      <c r="AE101" s="61"/>
      <c r="AF101" s="68">
        <f t="shared" si="5"/>
        <v>0.92222222222222228</v>
      </c>
      <c r="AG101" s="69"/>
      <c r="AH101" s="69" t="b">
        <f t="shared" si="6"/>
        <v>0</v>
      </c>
    </row>
    <row r="102" spans="1:34" ht="44.25" customHeight="1" thickBot="1">
      <c r="A102" s="61">
        <v>91</v>
      </c>
      <c r="B102" s="61">
        <v>2017</v>
      </c>
      <c r="C102" s="91" t="s">
        <v>792</v>
      </c>
      <c r="D102" s="61">
        <v>5</v>
      </c>
      <c r="E102" s="62"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'!$B$20,"No ha seleccionado un tipo de contrato válido")))))))))))))))))))</f>
        <v>CONTRATOS DE PRESTACIÓN DE SERVICIOS PROFESIONALES Y DE APOYO A LA GESTIÓN</v>
      </c>
      <c r="F102" s="62" t="s">
        <v>107</v>
      </c>
      <c r="G102" s="62" t="s">
        <v>116</v>
      </c>
      <c r="H102" s="15" t="s">
        <v>564</v>
      </c>
      <c r="I102" s="15" t="s">
        <v>175</v>
      </c>
      <c r="J102" s="63">
        <v>45</v>
      </c>
      <c r="K102" s="64"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65" t="s">
        <v>688</v>
      </c>
      <c r="M102" s="90">
        <v>39760197</v>
      </c>
      <c r="N102" s="18" t="s">
        <v>370</v>
      </c>
      <c r="O102" s="16">
        <v>16800000</v>
      </c>
      <c r="P102" s="16"/>
      <c r="Q102" s="17"/>
      <c r="R102" s="17">
        <v>2</v>
      </c>
      <c r="S102" s="17">
        <v>1190000</v>
      </c>
      <c r="T102" s="17">
        <f t="shared" ref="T102:T133" si="7">O102+Q102+S102</f>
        <v>17990000</v>
      </c>
      <c r="U102" s="60">
        <v>16240000</v>
      </c>
      <c r="V102" s="67">
        <v>42830</v>
      </c>
      <c r="W102" s="67">
        <v>42849</v>
      </c>
      <c r="X102" s="67">
        <v>43109</v>
      </c>
      <c r="Y102" s="61"/>
      <c r="Z102" s="61"/>
      <c r="AA102" s="38"/>
      <c r="AB102" s="61"/>
      <c r="AC102" s="61" t="s">
        <v>703</v>
      </c>
      <c r="AD102" s="61"/>
      <c r="AE102" s="61"/>
      <c r="AF102" s="68">
        <f t="shared" si="5"/>
        <v>0.90272373540856032</v>
      </c>
      <c r="AG102" s="69"/>
      <c r="AH102" s="69" t="b">
        <f t="shared" si="6"/>
        <v>0</v>
      </c>
    </row>
    <row r="103" spans="1:34" ht="44.25" customHeight="1" thickBot="1">
      <c r="A103" s="61">
        <v>92</v>
      </c>
      <c r="B103" s="61">
        <v>2017</v>
      </c>
      <c r="C103" s="91" t="s">
        <v>793</v>
      </c>
      <c r="D103" s="61">
        <v>5</v>
      </c>
      <c r="E103" s="62"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'!$B$20,"No ha seleccionado un tipo de contrato válido")))))))))))))))))))</f>
        <v>CONTRATOS DE PRESTACIÓN DE SERVICIOS PROFESIONALES Y DE APOYO A LA GESTIÓN</v>
      </c>
      <c r="F103" s="62" t="s">
        <v>107</v>
      </c>
      <c r="G103" s="62" t="s">
        <v>116</v>
      </c>
      <c r="H103" s="15" t="s">
        <v>565</v>
      </c>
      <c r="I103" s="15" t="s">
        <v>175</v>
      </c>
      <c r="J103" s="63">
        <v>45</v>
      </c>
      <c r="K103" s="64"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65" t="s">
        <v>688</v>
      </c>
      <c r="M103" s="90">
        <v>79131970</v>
      </c>
      <c r="N103" s="18" t="s">
        <v>371</v>
      </c>
      <c r="O103" s="16">
        <v>16232000</v>
      </c>
      <c r="P103" s="16"/>
      <c r="Q103" s="17"/>
      <c r="R103" s="17"/>
      <c r="S103" s="17"/>
      <c r="T103" s="17">
        <f t="shared" si="7"/>
        <v>16232000</v>
      </c>
      <c r="U103" s="60">
        <v>16232000</v>
      </c>
      <c r="V103" s="67">
        <v>42831</v>
      </c>
      <c r="W103" s="67">
        <v>42853</v>
      </c>
      <c r="X103" s="67">
        <v>42974</v>
      </c>
      <c r="Y103" s="61"/>
      <c r="Z103" s="61"/>
      <c r="AA103" s="38"/>
      <c r="AB103" s="61"/>
      <c r="AC103" s="61"/>
      <c r="AD103" s="61" t="s">
        <v>703</v>
      </c>
      <c r="AE103" s="61"/>
      <c r="AF103" s="68">
        <f t="shared" si="5"/>
        <v>1</v>
      </c>
      <c r="AG103" s="69"/>
      <c r="AH103" s="69" t="b">
        <f t="shared" si="6"/>
        <v>0</v>
      </c>
    </row>
    <row r="104" spans="1:34" ht="44.25" customHeight="1" thickBot="1">
      <c r="A104" s="61">
        <v>93</v>
      </c>
      <c r="B104" s="61">
        <v>2017</v>
      </c>
      <c r="C104" s="91" t="s">
        <v>794</v>
      </c>
      <c r="D104" s="61">
        <v>10</v>
      </c>
      <c r="E104" s="62"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'!$B$20,"No ha seleccionado un tipo de contrato válido")))))))))))))))))))</f>
        <v>SEGUROS</v>
      </c>
      <c r="F104" s="62" t="s">
        <v>104</v>
      </c>
      <c r="G104" s="62"/>
      <c r="H104" s="15" t="s">
        <v>566</v>
      </c>
      <c r="I104" s="15" t="s">
        <v>174</v>
      </c>
      <c r="J104" s="63">
        <v>4</v>
      </c>
      <c r="K104" s="64"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Familias protegidas y adaptadas al cambio climático</v>
      </c>
      <c r="L104" s="65" t="s">
        <v>691</v>
      </c>
      <c r="M104" s="90" t="s">
        <v>893</v>
      </c>
      <c r="N104" s="18" t="s">
        <v>372</v>
      </c>
      <c r="O104" s="16">
        <v>14500000</v>
      </c>
      <c r="P104" s="16"/>
      <c r="Q104" s="17"/>
      <c r="R104" s="17"/>
      <c r="S104" s="17"/>
      <c r="T104" s="17">
        <f t="shared" si="7"/>
        <v>14500000</v>
      </c>
      <c r="U104" s="60">
        <v>14500000</v>
      </c>
      <c r="V104" s="67">
        <v>42837</v>
      </c>
      <c r="W104" s="67">
        <v>42837</v>
      </c>
      <c r="X104" s="67">
        <v>43201</v>
      </c>
      <c r="Y104" s="61"/>
      <c r="Z104" s="61"/>
      <c r="AA104" s="38"/>
      <c r="AB104" s="61"/>
      <c r="AC104" s="61"/>
      <c r="AD104" s="61" t="s">
        <v>703</v>
      </c>
      <c r="AE104" s="61"/>
      <c r="AF104" s="68">
        <f t="shared" si="5"/>
        <v>1</v>
      </c>
      <c r="AG104" s="69"/>
      <c r="AH104" s="69" t="b">
        <f t="shared" si="6"/>
        <v>0</v>
      </c>
    </row>
    <row r="105" spans="1:34" ht="44.25" customHeight="1" thickBot="1">
      <c r="A105" s="61">
        <v>94</v>
      </c>
      <c r="B105" s="61">
        <v>2017</v>
      </c>
      <c r="C105" s="91" t="s">
        <v>795</v>
      </c>
      <c r="D105" s="61">
        <v>10</v>
      </c>
      <c r="E105" s="62"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'!$B$20,"No ha seleccionado un tipo de contrato válido")))))))))))))))))))</f>
        <v>SEGUROS</v>
      </c>
      <c r="F105" s="62" t="s">
        <v>108</v>
      </c>
      <c r="G105" s="62" t="s">
        <v>702</v>
      </c>
      <c r="H105" s="15" t="s">
        <v>567</v>
      </c>
      <c r="I105" s="15" t="s">
        <v>174</v>
      </c>
      <c r="J105" s="63">
        <v>1</v>
      </c>
      <c r="K105" s="64"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Prevención y atención de la maternidad y la paternidad tempranas</v>
      </c>
      <c r="L105" s="65" t="s">
        <v>691</v>
      </c>
      <c r="M105" s="90" t="s">
        <v>894</v>
      </c>
      <c r="N105" s="18" t="s">
        <v>373</v>
      </c>
      <c r="O105" s="16">
        <v>139328921</v>
      </c>
      <c r="P105" s="16"/>
      <c r="Q105" s="17"/>
      <c r="R105" s="17"/>
      <c r="S105" s="17">
        <v>641503</v>
      </c>
      <c r="T105" s="17">
        <f t="shared" si="7"/>
        <v>139970424</v>
      </c>
      <c r="U105" s="60">
        <v>139328921</v>
      </c>
      <c r="V105" s="67">
        <v>42860</v>
      </c>
      <c r="W105" s="67">
        <v>42860</v>
      </c>
      <c r="X105" s="67">
        <v>43365</v>
      </c>
      <c r="Y105" s="61"/>
      <c r="Z105" s="61"/>
      <c r="AA105" s="38"/>
      <c r="AB105" s="61"/>
      <c r="AC105" s="61" t="s">
        <v>703</v>
      </c>
      <c r="AD105" s="61"/>
      <c r="AE105" s="61"/>
      <c r="AF105" s="68">
        <f t="shared" si="5"/>
        <v>0.99541686749480729</v>
      </c>
      <c r="AG105" s="69"/>
      <c r="AH105" s="69" t="b">
        <f t="shared" si="6"/>
        <v>0</v>
      </c>
    </row>
    <row r="106" spans="1:34" ht="44.25" customHeight="1" thickBot="1">
      <c r="A106" s="61">
        <v>95</v>
      </c>
      <c r="B106" s="61">
        <v>2017</v>
      </c>
      <c r="C106" s="91" t="s">
        <v>796</v>
      </c>
      <c r="D106" s="61">
        <v>11</v>
      </c>
      <c r="E106" s="62"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'!$B$20,"No ha seleccionado un tipo de contrato válido")))))))))))))))))))</f>
        <v>SUMINISTRO</v>
      </c>
      <c r="F106" s="62" t="s">
        <v>108</v>
      </c>
      <c r="G106" s="62" t="s">
        <v>702</v>
      </c>
      <c r="H106" s="15" t="s">
        <v>569</v>
      </c>
      <c r="I106" s="15" t="s">
        <v>174</v>
      </c>
      <c r="J106" s="63">
        <v>0</v>
      </c>
      <c r="K106" s="64"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No ha seleccionado un número de programa</v>
      </c>
      <c r="L106" s="65" t="s">
        <v>691</v>
      </c>
      <c r="M106" s="90" t="s">
        <v>895</v>
      </c>
      <c r="N106" s="18" t="s">
        <v>375</v>
      </c>
      <c r="O106" s="16">
        <v>90855000</v>
      </c>
      <c r="P106" s="16"/>
      <c r="Q106" s="17"/>
      <c r="R106" s="17">
        <v>1</v>
      </c>
      <c r="S106" s="17">
        <v>8000000</v>
      </c>
      <c r="T106" s="17">
        <f t="shared" si="7"/>
        <v>98855000</v>
      </c>
      <c r="U106" s="60">
        <v>88791969</v>
      </c>
      <c r="V106" s="67">
        <v>42864</v>
      </c>
      <c r="W106" s="67">
        <v>42880</v>
      </c>
      <c r="X106" s="67">
        <v>43093</v>
      </c>
      <c r="Y106" s="61"/>
      <c r="Z106" s="61"/>
      <c r="AA106" s="38"/>
      <c r="AB106" s="61"/>
      <c r="AC106" s="61" t="s">
        <v>703</v>
      </c>
      <c r="AD106" s="61"/>
      <c r="AE106" s="61"/>
      <c r="AF106" s="68">
        <f t="shared" si="5"/>
        <v>0.89820412725709375</v>
      </c>
      <c r="AG106" s="69"/>
      <c r="AH106" s="69" t="b">
        <f t="shared" si="6"/>
        <v>1</v>
      </c>
    </row>
    <row r="107" spans="1:34" ht="44.25" customHeight="1" thickBot="1">
      <c r="A107" s="61">
        <v>96</v>
      </c>
      <c r="B107" s="61">
        <v>2017</v>
      </c>
      <c r="C107" s="91" t="s">
        <v>797</v>
      </c>
      <c r="D107" s="61">
        <v>11</v>
      </c>
      <c r="E107" s="62"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'!$B$20,"No ha seleccionado un tipo de contrato válido")))))))))))))))))))</f>
        <v>SUMINISTRO</v>
      </c>
      <c r="F107" s="62" t="s">
        <v>104</v>
      </c>
      <c r="G107" s="62"/>
      <c r="H107" s="15" t="s">
        <v>570</v>
      </c>
      <c r="I107" s="15" t="s">
        <v>174</v>
      </c>
      <c r="J107" s="63">
        <v>1</v>
      </c>
      <c r="K107" s="64"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Prevención y atención de la maternidad y la paternidad tempranas</v>
      </c>
      <c r="L107" s="65" t="s">
        <v>691</v>
      </c>
      <c r="M107" s="90" t="s">
        <v>896</v>
      </c>
      <c r="N107" s="18" t="s">
        <v>376</v>
      </c>
      <c r="O107" s="16">
        <v>19000000</v>
      </c>
      <c r="P107" s="16"/>
      <c r="Q107" s="17"/>
      <c r="R107" s="17">
        <v>1</v>
      </c>
      <c r="S107" s="17">
        <v>9500000</v>
      </c>
      <c r="T107" s="17">
        <f t="shared" si="7"/>
        <v>28500000</v>
      </c>
      <c r="U107" s="60">
        <v>18930674</v>
      </c>
      <c r="V107" s="67">
        <v>42892</v>
      </c>
      <c r="W107" s="67">
        <v>42907</v>
      </c>
      <c r="X107" s="67">
        <v>43120</v>
      </c>
      <c r="Y107" s="61"/>
      <c r="Z107" s="61"/>
      <c r="AA107" s="38"/>
      <c r="AB107" s="61"/>
      <c r="AC107" s="61" t="s">
        <v>703</v>
      </c>
      <c r="AD107" s="61"/>
      <c r="AE107" s="61"/>
      <c r="AF107" s="68">
        <f t="shared" si="5"/>
        <v>0.66423417543859653</v>
      </c>
      <c r="AG107" s="69"/>
      <c r="AH107" s="69" t="b">
        <f t="shared" si="6"/>
        <v>0</v>
      </c>
    </row>
    <row r="108" spans="1:34" ht="44.25" customHeight="1" thickBot="1">
      <c r="A108" s="61">
        <v>97</v>
      </c>
      <c r="B108" s="61">
        <v>2017</v>
      </c>
      <c r="C108" s="91" t="s">
        <v>798</v>
      </c>
      <c r="D108" s="61">
        <v>5</v>
      </c>
      <c r="E108" s="62"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'!$B$20,"No ha seleccionado un tipo de contrato válido")))))))))))))))))))</f>
        <v>CONTRATOS DE PRESTACIÓN DE SERVICIOS PROFESIONALES Y DE APOYO A LA GESTIÓN</v>
      </c>
      <c r="F108" s="62" t="s">
        <v>107</v>
      </c>
      <c r="G108" s="62" t="s">
        <v>116</v>
      </c>
      <c r="H108" s="15" t="s">
        <v>571</v>
      </c>
      <c r="I108" s="15" t="s">
        <v>175</v>
      </c>
      <c r="J108" s="63">
        <v>17</v>
      </c>
      <c r="K108" s="64"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Espacio público, derecho de todos</v>
      </c>
      <c r="L108" s="65" t="s">
        <v>696</v>
      </c>
      <c r="M108" s="90">
        <v>1049624825</v>
      </c>
      <c r="N108" s="18" t="s">
        <v>377</v>
      </c>
      <c r="O108" s="16">
        <v>24348000</v>
      </c>
      <c r="P108" s="16"/>
      <c r="Q108" s="17"/>
      <c r="R108" s="17">
        <v>1</v>
      </c>
      <c r="S108" s="17">
        <v>2840600</v>
      </c>
      <c r="T108" s="17">
        <f t="shared" si="7"/>
        <v>27188600</v>
      </c>
      <c r="U108" s="60">
        <v>25294867</v>
      </c>
      <c r="V108" s="67">
        <v>42894</v>
      </c>
      <c r="W108" s="67">
        <v>42895</v>
      </c>
      <c r="X108" s="67">
        <v>43098</v>
      </c>
      <c r="Y108" s="61"/>
      <c r="Z108" s="61"/>
      <c r="AA108" s="38"/>
      <c r="AB108" s="61"/>
      <c r="AC108" s="61" t="s">
        <v>703</v>
      </c>
      <c r="AD108" s="61"/>
      <c r="AE108" s="61"/>
      <c r="AF108" s="68">
        <f t="shared" si="5"/>
        <v>0.93034827096650807</v>
      </c>
      <c r="AG108" s="69"/>
      <c r="AH108" s="69" t="b">
        <f t="shared" si="6"/>
        <v>0</v>
      </c>
    </row>
    <row r="109" spans="1:34" ht="44.25" customHeight="1" thickBot="1">
      <c r="A109" s="61">
        <v>98</v>
      </c>
      <c r="B109" s="61">
        <v>2017</v>
      </c>
      <c r="C109" s="91" t="s">
        <v>799</v>
      </c>
      <c r="D109" s="61">
        <v>5</v>
      </c>
      <c r="E109" s="62"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'!$B$20,"No ha seleccionado un tipo de contrato válido")))))))))))))))))))</f>
        <v>CONTRATOS DE PRESTACIÓN DE SERVICIOS PROFESIONALES Y DE APOYO A LA GESTIÓN</v>
      </c>
      <c r="F109" s="62" t="s">
        <v>107</v>
      </c>
      <c r="G109" s="62" t="s">
        <v>116</v>
      </c>
      <c r="H109" s="15" t="s">
        <v>572</v>
      </c>
      <c r="I109" s="15" t="s">
        <v>175</v>
      </c>
      <c r="J109" s="63">
        <v>45</v>
      </c>
      <c r="K109" s="64"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65" t="s">
        <v>688</v>
      </c>
      <c r="M109" s="90">
        <v>7305906</v>
      </c>
      <c r="N109" s="18" t="s">
        <v>378</v>
      </c>
      <c r="O109" s="16">
        <v>24348000</v>
      </c>
      <c r="P109" s="16"/>
      <c r="Q109" s="17"/>
      <c r="R109" s="17">
        <v>1</v>
      </c>
      <c r="S109" s="17"/>
      <c r="T109" s="17">
        <f t="shared" si="7"/>
        <v>24348000</v>
      </c>
      <c r="U109" s="60">
        <v>22589533</v>
      </c>
      <c r="V109" s="67">
        <v>42915</v>
      </c>
      <c r="W109" s="67">
        <v>42915</v>
      </c>
      <c r="X109" s="67">
        <v>43097</v>
      </c>
      <c r="Y109" s="61"/>
      <c r="Z109" s="61"/>
      <c r="AA109" s="38"/>
      <c r="AB109" s="61"/>
      <c r="AC109" s="61" t="s">
        <v>703</v>
      </c>
      <c r="AD109" s="61"/>
      <c r="AE109" s="61"/>
      <c r="AF109" s="68">
        <f t="shared" si="5"/>
        <v>0.92777776408739943</v>
      </c>
      <c r="AG109" s="69"/>
      <c r="AH109" s="69" t="b">
        <f t="shared" si="6"/>
        <v>0</v>
      </c>
    </row>
    <row r="110" spans="1:34" ht="63.75" customHeight="1" thickBot="1">
      <c r="A110" s="61">
        <v>99</v>
      </c>
      <c r="B110" s="61">
        <v>2017</v>
      </c>
      <c r="C110" s="91" t="s">
        <v>800</v>
      </c>
      <c r="D110" s="61">
        <v>5</v>
      </c>
      <c r="E110" s="62"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'!$B$20,"No ha seleccionado un tipo de contrato válido")))))))))))))))))))</f>
        <v>CONTRATOS DE PRESTACIÓN DE SERVICIOS PROFESIONALES Y DE APOYO A LA GESTIÓN</v>
      </c>
      <c r="F110" s="62" t="s">
        <v>107</v>
      </c>
      <c r="G110" s="62" t="s">
        <v>116</v>
      </c>
      <c r="H110" s="15" t="s">
        <v>573</v>
      </c>
      <c r="I110" s="15" t="s">
        <v>175</v>
      </c>
      <c r="J110" s="63">
        <v>3</v>
      </c>
      <c r="K110" s="64"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Igualdad y autonomía para una Bogotá incluyente</v>
      </c>
      <c r="L110" s="65" t="s">
        <v>694</v>
      </c>
      <c r="M110" s="90">
        <v>52931118</v>
      </c>
      <c r="N110" s="18" t="s">
        <v>379</v>
      </c>
      <c r="O110" s="16">
        <v>24348000</v>
      </c>
      <c r="P110" s="16"/>
      <c r="Q110" s="17"/>
      <c r="R110" s="17">
        <v>1</v>
      </c>
      <c r="S110" s="17">
        <v>1487933</v>
      </c>
      <c r="T110" s="93">
        <f t="shared" si="7"/>
        <v>25835933</v>
      </c>
      <c r="U110" s="60">
        <v>20425267</v>
      </c>
      <c r="V110" s="67">
        <v>42915</v>
      </c>
      <c r="W110" s="67">
        <v>42916</v>
      </c>
      <c r="X110" s="67">
        <v>43109</v>
      </c>
      <c r="Y110" s="61"/>
      <c r="Z110" s="61"/>
      <c r="AA110" s="38"/>
      <c r="AB110" s="61"/>
      <c r="AC110" s="61" t="s">
        <v>703</v>
      </c>
      <c r="AD110" s="61"/>
      <c r="AE110" s="61"/>
      <c r="AF110" s="68">
        <f t="shared" si="5"/>
        <v>0.79057593933224701</v>
      </c>
      <c r="AG110" s="69"/>
      <c r="AH110" s="69" t="b">
        <f t="shared" si="6"/>
        <v>0</v>
      </c>
    </row>
    <row r="111" spans="1:34" ht="44.25" customHeight="1" thickBot="1">
      <c r="A111" s="61">
        <v>100</v>
      </c>
      <c r="B111" s="61">
        <v>2017</v>
      </c>
      <c r="C111" s="91" t="s">
        <v>801</v>
      </c>
      <c r="D111" s="61">
        <v>5</v>
      </c>
      <c r="E111" s="62"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'!$B$20,"No ha seleccionado un tipo de contrato válido")))))))))))))))))))</f>
        <v>CONTRATOS DE PRESTACIÓN DE SERVICIOS PROFESIONALES Y DE APOYO A LA GESTIÓN</v>
      </c>
      <c r="F111" s="62" t="s">
        <v>107</v>
      </c>
      <c r="G111" s="62" t="s">
        <v>116</v>
      </c>
      <c r="H111" s="15" t="s">
        <v>574</v>
      </c>
      <c r="I111" s="15" t="s">
        <v>175</v>
      </c>
      <c r="J111" s="63">
        <v>45</v>
      </c>
      <c r="K111" s="64"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65" t="s">
        <v>688</v>
      </c>
      <c r="M111" s="90">
        <v>87453886</v>
      </c>
      <c r="N111" s="18" t="s">
        <v>343</v>
      </c>
      <c r="O111" s="16">
        <v>28200000</v>
      </c>
      <c r="P111" s="16"/>
      <c r="Q111" s="17"/>
      <c r="R111" s="17">
        <v>1</v>
      </c>
      <c r="S111" s="17">
        <v>1723333</v>
      </c>
      <c r="T111" s="17">
        <f t="shared" si="7"/>
        <v>29923333</v>
      </c>
      <c r="U111" s="60">
        <v>26006667</v>
      </c>
      <c r="V111" s="67">
        <v>42916</v>
      </c>
      <c r="W111" s="67">
        <v>42916</v>
      </c>
      <c r="X111" s="67">
        <v>43109</v>
      </c>
      <c r="Y111" s="61"/>
      <c r="Z111" s="61"/>
      <c r="AA111" s="38"/>
      <c r="AB111" s="61"/>
      <c r="AC111" s="61" t="s">
        <v>703</v>
      </c>
      <c r="AD111" s="61"/>
      <c r="AE111" s="61"/>
      <c r="AF111" s="68">
        <f t="shared" si="5"/>
        <v>0.86910996846507704</v>
      </c>
      <c r="AG111" s="69"/>
      <c r="AH111" s="69" t="b">
        <f t="shared" si="6"/>
        <v>0</v>
      </c>
    </row>
    <row r="112" spans="1:34" ht="44.25" customHeight="1" thickBot="1">
      <c r="A112" s="61">
        <v>101</v>
      </c>
      <c r="B112" s="61">
        <v>2017</v>
      </c>
      <c r="C112" s="91" t="s">
        <v>802</v>
      </c>
      <c r="D112" s="61">
        <v>5</v>
      </c>
      <c r="E112" s="62"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'!$B$20,"No ha seleccionado un tipo de contrato válido")))))))))))))))))))</f>
        <v>CONTRATOS DE PRESTACIÓN DE SERVICIOS PROFESIONALES Y DE APOYO A LA GESTIÓN</v>
      </c>
      <c r="F112" s="62" t="s">
        <v>107</v>
      </c>
      <c r="G112" s="62" t="s">
        <v>116</v>
      </c>
      <c r="H112" s="15" t="s">
        <v>575</v>
      </c>
      <c r="I112" s="15" t="s">
        <v>175</v>
      </c>
      <c r="J112" s="63">
        <v>45</v>
      </c>
      <c r="K112" s="64"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65" t="s">
        <v>688</v>
      </c>
      <c r="M112" s="90">
        <v>52967523</v>
      </c>
      <c r="N112" s="18" t="s">
        <v>301</v>
      </c>
      <c r="O112" s="16">
        <v>24348000</v>
      </c>
      <c r="P112" s="16"/>
      <c r="Q112" s="17"/>
      <c r="R112" s="17">
        <v>1</v>
      </c>
      <c r="S112" s="17">
        <v>1487933</v>
      </c>
      <c r="T112" s="17">
        <f t="shared" si="7"/>
        <v>25835933</v>
      </c>
      <c r="U112" s="60">
        <v>22454267</v>
      </c>
      <c r="V112" s="67">
        <v>42916</v>
      </c>
      <c r="W112" s="67">
        <v>42916</v>
      </c>
      <c r="X112" s="67">
        <v>43109</v>
      </c>
      <c r="Y112" s="61"/>
      <c r="Z112" s="61"/>
      <c r="AA112" s="38"/>
      <c r="AB112" s="61"/>
      <c r="AC112" s="61" t="s">
        <v>703</v>
      </c>
      <c r="AD112" s="61"/>
      <c r="AE112" s="61"/>
      <c r="AF112" s="68">
        <f t="shared" si="5"/>
        <v>0.86910997175909999</v>
      </c>
      <c r="AG112" s="69"/>
      <c r="AH112" s="69" t="b">
        <f t="shared" si="6"/>
        <v>0</v>
      </c>
    </row>
    <row r="113" spans="1:34" ht="44.25" customHeight="1" thickBot="1">
      <c r="A113" s="61">
        <v>102</v>
      </c>
      <c r="B113" s="61">
        <v>2017</v>
      </c>
      <c r="C113" s="91" t="s">
        <v>803</v>
      </c>
      <c r="D113" s="61">
        <v>4</v>
      </c>
      <c r="E113" s="62"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'!$B$20,"No ha seleccionado un tipo de contrato válido")))))))))))))))))))</f>
        <v>CONTRATOS DE PRESTACIÓN DE SERVICIOS</v>
      </c>
      <c r="F113" s="62" t="s">
        <v>105</v>
      </c>
      <c r="G113" s="62"/>
      <c r="H113" s="15" t="s">
        <v>576</v>
      </c>
      <c r="I113" s="15" t="s">
        <v>174</v>
      </c>
      <c r="J113" s="63">
        <v>1</v>
      </c>
      <c r="K113" s="64"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Prevención y atención de la maternidad y la paternidad tempranas</v>
      </c>
      <c r="L113" s="65" t="s">
        <v>691</v>
      </c>
      <c r="M113" s="90" t="s">
        <v>897</v>
      </c>
      <c r="N113" s="18" t="s">
        <v>380</v>
      </c>
      <c r="O113" s="16">
        <v>861666322</v>
      </c>
      <c r="P113" s="16"/>
      <c r="Q113" s="17"/>
      <c r="R113" s="17"/>
      <c r="S113" s="17"/>
      <c r="T113" s="17">
        <f t="shared" si="7"/>
        <v>861666322</v>
      </c>
      <c r="U113" s="60">
        <v>316958672</v>
      </c>
      <c r="V113" s="67">
        <v>42922</v>
      </c>
      <c r="W113" s="67">
        <v>42923</v>
      </c>
      <c r="X113" s="67">
        <v>43257</v>
      </c>
      <c r="Y113" s="61"/>
      <c r="Z113" s="61"/>
      <c r="AA113" s="38"/>
      <c r="AB113" s="61"/>
      <c r="AC113" s="61" t="s">
        <v>703</v>
      </c>
      <c r="AD113" s="61"/>
      <c r="AE113" s="61"/>
      <c r="AF113" s="68">
        <f t="shared" si="5"/>
        <v>0.36784386706017741</v>
      </c>
      <c r="AG113" s="69"/>
      <c r="AH113" s="69" t="b">
        <f t="shared" si="6"/>
        <v>0</v>
      </c>
    </row>
    <row r="114" spans="1:34" ht="44.25" customHeight="1" thickBot="1">
      <c r="A114" s="61">
        <v>103</v>
      </c>
      <c r="B114" s="61">
        <v>2017</v>
      </c>
      <c r="C114" s="91" t="s">
        <v>804</v>
      </c>
      <c r="D114" s="61">
        <v>5</v>
      </c>
      <c r="E114" s="62"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'!$B$20,"No ha seleccionado un tipo de contrato válido")))))))))))))))))))</f>
        <v>CONTRATOS DE PRESTACIÓN DE SERVICIOS PROFESIONALES Y DE APOYO A LA GESTIÓN</v>
      </c>
      <c r="F114" s="62" t="s">
        <v>107</v>
      </c>
      <c r="G114" s="62" t="s">
        <v>116</v>
      </c>
      <c r="H114" s="15" t="s">
        <v>577</v>
      </c>
      <c r="I114" s="15" t="s">
        <v>175</v>
      </c>
      <c r="J114" s="63">
        <v>45</v>
      </c>
      <c r="K114" s="64"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65" t="s">
        <v>688</v>
      </c>
      <c r="M114" s="90">
        <v>79592786</v>
      </c>
      <c r="N114" s="18" t="s">
        <v>381</v>
      </c>
      <c r="O114" s="16">
        <v>21642667</v>
      </c>
      <c r="P114" s="16"/>
      <c r="Q114" s="17"/>
      <c r="R114" s="17"/>
      <c r="S114" s="17"/>
      <c r="T114" s="17">
        <f t="shared" si="7"/>
        <v>21642667</v>
      </c>
      <c r="U114" s="60">
        <v>19613667</v>
      </c>
      <c r="V114" s="67">
        <v>42935</v>
      </c>
      <c r="W114" s="67">
        <v>42937</v>
      </c>
      <c r="X114" s="67">
        <v>43099</v>
      </c>
      <c r="Y114" s="61"/>
      <c r="Z114" s="61"/>
      <c r="AA114" s="38"/>
      <c r="AB114" s="61"/>
      <c r="AC114" s="61" t="s">
        <v>703</v>
      </c>
      <c r="AD114" s="61"/>
      <c r="AE114" s="61"/>
      <c r="AF114" s="68">
        <f t="shared" si="5"/>
        <v>0.9062500014439071</v>
      </c>
      <c r="AG114" s="69"/>
      <c r="AH114" s="69" t="b">
        <f t="shared" si="6"/>
        <v>0</v>
      </c>
    </row>
    <row r="115" spans="1:34" ht="44.25" customHeight="1" thickBot="1">
      <c r="A115" s="61">
        <v>104</v>
      </c>
      <c r="B115" s="61">
        <v>2017</v>
      </c>
      <c r="C115" s="91" t="s">
        <v>805</v>
      </c>
      <c r="D115" s="61">
        <v>5</v>
      </c>
      <c r="E115" s="62"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'!$B$20,"No ha seleccionado un tipo de contrato válido")))))))))))))))))))</f>
        <v>CONTRATOS DE PRESTACIÓN DE SERVICIOS PROFESIONALES Y DE APOYO A LA GESTIÓN</v>
      </c>
      <c r="F115" s="62" t="s">
        <v>107</v>
      </c>
      <c r="G115" s="62" t="s">
        <v>116</v>
      </c>
      <c r="H115" s="15" t="s">
        <v>578</v>
      </c>
      <c r="I115" s="15" t="s">
        <v>175</v>
      </c>
      <c r="J115" s="63">
        <v>45</v>
      </c>
      <c r="K115" s="64"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65" t="s">
        <v>688</v>
      </c>
      <c r="M115" s="90">
        <v>1010186960</v>
      </c>
      <c r="N115" s="18" t="s">
        <v>382</v>
      </c>
      <c r="O115" s="16">
        <v>21642667</v>
      </c>
      <c r="P115" s="16"/>
      <c r="Q115" s="17"/>
      <c r="R115" s="17"/>
      <c r="S115" s="17"/>
      <c r="T115" s="17">
        <f t="shared" si="7"/>
        <v>21642667</v>
      </c>
      <c r="U115" s="60">
        <v>19613667</v>
      </c>
      <c r="V115" s="67">
        <v>42935</v>
      </c>
      <c r="W115" s="67">
        <v>42937</v>
      </c>
      <c r="X115" s="67">
        <v>43099</v>
      </c>
      <c r="Y115" s="61"/>
      <c r="Z115" s="61"/>
      <c r="AA115" s="38"/>
      <c r="AB115" s="61"/>
      <c r="AC115" s="61" t="s">
        <v>703</v>
      </c>
      <c r="AD115" s="61"/>
      <c r="AE115" s="61"/>
      <c r="AF115" s="68">
        <f t="shared" si="5"/>
        <v>0.9062500014439071</v>
      </c>
      <c r="AG115" s="69"/>
      <c r="AH115" s="69" t="b">
        <f t="shared" si="6"/>
        <v>0</v>
      </c>
    </row>
    <row r="116" spans="1:34" ht="44.25" customHeight="1" thickBot="1">
      <c r="A116" s="61">
        <v>105</v>
      </c>
      <c r="B116" s="61">
        <v>2017</v>
      </c>
      <c r="C116" s="91" t="s">
        <v>806</v>
      </c>
      <c r="D116" s="61">
        <v>5</v>
      </c>
      <c r="E116" s="62"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'!$B$20,"No ha seleccionado un tipo de contrato válido")))))))))))))))))))</f>
        <v>CONTRATOS DE PRESTACIÓN DE SERVICIOS PROFESIONALES Y DE APOYO A LA GESTIÓN</v>
      </c>
      <c r="F116" s="62" t="s">
        <v>107</v>
      </c>
      <c r="G116" s="62" t="s">
        <v>116</v>
      </c>
      <c r="H116" s="15" t="s">
        <v>579</v>
      </c>
      <c r="I116" s="15" t="s">
        <v>175</v>
      </c>
      <c r="J116" s="63">
        <v>45</v>
      </c>
      <c r="K116" s="64"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65" t="s">
        <v>688</v>
      </c>
      <c r="M116" s="90">
        <v>89008959</v>
      </c>
      <c r="N116" s="18" t="s">
        <v>383</v>
      </c>
      <c r="O116" s="16">
        <v>32500000</v>
      </c>
      <c r="P116" s="16"/>
      <c r="Q116" s="17"/>
      <c r="R116" s="17"/>
      <c r="S116" s="17"/>
      <c r="T116" s="17">
        <f t="shared" si="7"/>
        <v>32500000</v>
      </c>
      <c r="U116" s="60"/>
      <c r="V116" s="67">
        <v>42935</v>
      </c>
      <c r="W116" s="67">
        <v>42937</v>
      </c>
      <c r="X116" s="67">
        <v>42940</v>
      </c>
      <c r="Y116" s="61"/>
      <c r="Z116" s="61"/>
      <c r="AA116" s="38"/>
      <c r="AB116" s="61"/>
      <c r="AC116" s="61"/>
      <c r="AD116" s="61"/>
      <c r="AE116" s="61" t="s">
        <v>703</v>
      </c>
      <c r="AF116" s="68">
        <f t="shared" si="5"/>
        <v>0</v>
      </c>
      <c r="AG116" s="69"/>
      <c r="AH116" s="69" t="b">
        <f t="shared" si="6"/>
        <v>0</v>
      </c>
    </row>
    <row r="117" spans="1:34" ht="44.25" customHeight="1" thickBot="1">
      <c r="A117" s="61">
        <v>106</v>
      </c>
      <c r="B117" s="61">
        <v>2017</v>
      </c>
      <c r="C117" s="91" t="s">
        <v>807</v>
      </c>
      <c r="D117" s="61">
        <v>5</v>
      </c>
      <c r="E117" s="62"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'!$B$20,"No ha seleccionado un tipo de contrato válido")))))))))))))))))))</f>
        <v>CONTRATOS DE PRESTACIÓN DE SERVICIOS PROFESIONALES Y DE APOYO A LA GESTIÓN</v>
      </c>
      <c r="F117" s="62" t="s">
        <v>107</v>
      </c>
      <c r="G117" s="62" t="s">
        <v>116</v>
      </c>
      <c r="H117" s="15" t="s">
        <v>580</v>
      </c>
      <c r="I117" s="15" t="s">
        <v>175</v>
      </c>
      <c r="J117" s="63">
        <v>45</v>
      </c>
      <c r="K117" s="64"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65" t="s">
        <v>688</v>
      </c>
      <c r="M117" s="90">
        <v>80250708</v>
      </c>
      <c r="N117" s="18" t="s">
        <v>384</v>
      </c>
      <c r="O117" s="16">
        <v>10500000</v>
      </c>
      <c r="P117" s="16"/>
      <c r="Q117" s="17"/>
      <c r="R117" s="17"/>
      <c r="S117" s="17"/>
      <c r="T117" s="17">
        <f t="shared" si="7"/>
        <v>10500000</v>
      </c>
      <c r="U117" s="60">
        <v>10150000</v>
      </c>
      <c r="V117" s="67">
        <v>42937</v>
      </c>
      <c r="W117" s="67">
        <v>42937</v>
      </c>
      <c r="X117" s="67">
        <v>43089</v>
      </c>
      <c r="Y117" s="61"/>
      <c r="Z117" s="61"/>
      <c r="AA117" s="38"/>
      <c r="AB117" s="61"/>
      <c r="AC117" s="61" t="s">
        <v>703</v>
      </c>
      <c r="AD117" s="61"/>
      <c r="AE117" s="61"/>
      <c r="AF117" s="68">
        <f t="shared" si="5"/>
        <v>0.96666666666666667</v>
      </c>
      <c r="AG117" s="69"/>
      <c r="AH117" s="69" t="b">
        <f t="shared" si="6"/>
        <v>0</v>
      </c>
    </row>
    <row r="118" spans="1:34" ht="44.25" customHeight="1" thickBot="1">
      <c r="A118" s="61">
        <v>107</v>
      </c>
      <c r="B118" s="61">
        <v>2017</v>
      </c>
      <c r="C118" s="91" t="s">
        <v>808</v>
      </c>
      <c r="D118" s="61">
        <v>5</v>
      </c>
      <c r="E118" s="62"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'!$B$20,"No ha seleccionado un tipo de contrato válido")))))))))))))))))))</f>
        <v>CONTRATOS DE PRESTACIÓN DE SERVICIOS PROFESIONALES Y DE APOYO A LA GESTIÓN</v>
      </c>
      <c r="F118" s="62" t="s">
        <v>107</v>
      </c>
      <c r="G118" s="62" t="s">
        <v>116</v>
      </c>
      <c r="H118" s="15" t="s">
        <v>581</v>
      </c>
      <c r="I118" s="15" t="s">
        <v>175</v>
      </c>
      <c r="J118" s="63">
        <v>45</v>
      </c>
      <c r="K118" s="64"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65" t="s">
        <v>688</v>
      </c>
      <c r="M118" s="90">
        <v>79628456</v>
      </c>
      <c r="N118" s="18" t="s">
        <v>338</v>
      </c>
      <c r="O118" s="16">
        <v>21642667</v>
      </c>
      <c r="P118" s="16"/>
      <c r="Q118" s="17"/>
      <c r="R118" s="17"/>
      <c r="S118" s="17"/>
      <c r="T118" s="17">
        <f t="shared" si="7"/>
        <v>21642667</v>
      </c>
      <c r="U118" s="60">
        <v>19613667</v>
      </c>
      <c r="V118" s="67">
        <v>42935</v>
      </c>
      <c r="W118" s="67">
        <v>42937</v>
      </c>
      <c r="X118" s="67">
        <v>43099</v>
      </c>
      <c r="Y118" s="61"/>
      <c r="Z118" s="61"/>
      <c r="AA118" s="38"/>
      <c r="AB118" s="61"/>
      <c r="AC118" s="61" t="s">
        <v>703</v>
      </c>
      <c r="AD118" s="61"/>
      <c r="AE118" s="61"/>
      <c r="AF118" s="68">
        <f t="shared" si="5"/>
        <v>0.9062500014439071</v>
      </c>
      <c r="AG118" s="69"/>
      <c r="AH118" s="69" t="b">
        <f t="shared" si="6"/>
        <v>0</v>
      </c>
    </row>
    <row r="119" spans="1:34" ht="44.25" customHeight="1" thickBot="1">
      <c r="A119" s="61">
        <v>108</v>
      </c>
      <c r="B119" s="61">
        <v>2017</v>
      </c>
      <c r="C119" s="91" t="s">
        <v>809</v>
      </c>
      <c r="D119" s="61">
        <v>5</v>
      </c>
      <c r="E119" s="62"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'!$B$20,"No ha seleccionado un tipo de contrato válido")))))))))))))))))))</f>
        <v>CONTRATOS DE PRESTACIÓN DE SERVICIOS PROFESIONALES Y DE APOYO A LA GESTIÓN</v>
      </c>
      <c r="F119" s="62" t="s">
        <v>107</v>
      </c>
      <c r="G119" s="62" t="s">
        <v>116</v>
      </c>
      <c r="H119" s="15" t="s">
        <v>582</v>
      </c>
      <c r="I119" s="15" t="s">
        <v>175</v>
      </c>
      <c r="J119" s="63">
        <v>45</v>
      </c>
      <c r="K119" s="64"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65" t="s">
        <v>688</v>
      </c>
      <c r="M119" s="90">
        <v>11413532</v>
      </c>
      <c r="N119" s="18" t="s">
        <v>385</v>
      </c>
      <c r="O119" s="16">
        <v>15000000</v>
      </c>
      <c r="P119" s="16"/>
      <c r="Q119" s="17"/>
      <c r="R119" s="17">
        <v>2</v>
      </c>
      <c r="S119" s="17">
        <v>2000000</v>
      </c>
      <c r="T119" s="17">
        <f t="shared" si="7"/>
        <v>17000000</v>
      </c>
      <c r="U119" s="60">
        <v>14500000</v>
      </c>
      <c r="V119" s="67">
        <v>42937</v>
      </c>
      <c r="W119" s="67">
        <v>42937</v>
      </c>
      <c r="X119" s="67">
        <v>43109</v>
      </c>
      <c r="Y119" s="61"/>
      <c r="Z119" s="61"/>
      <c r="AA119" s="38"/>
      <c r="AB119" s="61"/>
      <c r="AC119" s="61" t="s">
        <v>703</v>
      </c>
      <c r="AD119" s="61"/>
      <c r="AE119" s="61"/>
      <c r="AF119" s="68">
        <f t="shared" si="5"/>
        <v>0.8529411764705882</v>
      </c>
      <c r="AG119" s="69"/>
      <c r="AH119" s="69" t="b">
        <f t="shared" si="6"/>
        <v>0</v>
      </c>
    </row>
    <row r="120" spans="1:34" ht="44.25" customHeight="1" thickBot="1">
      <c r="A120" s="61">
        <v>109</v>
      </c>
      <c r="B120" s="61">
        <v>2017</v>
      </c>
      <c r="C120" s="91" t="s">
        <v>810</v>
      </c>
      <c r="D120" s="61">
        <v>5</v>
      </c>
      <c r="E120" s="62"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'!$B$20,"No ha seleccionado un tipo de contrato válido")))))))))))))))))))</f>
        <v>CONTRATOS DE PRESTACIÓN DE SERVICIOS PROFESIONALES Y DE APOYO A LA GESTIÓN</v>
      </c>
      <c r="F120" s="62" t="s">
        <v>107</v>
      </c>
      <c r="G120" s="62" t="s">
        <v>116</v>
      </c>
      <c r="H120" s="15" t="s">
        <v>585</v>
      </c>
      <c r="I120" s="15" t="s">
        <v>175</v>
      </c>
      <c r="J120" s="63">
        <v>45</v>
      </c>
      <c r="K120" s="64"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65" t="s">
        <v>688</v>
      </c>
      <c r="M120" s="90">
        <v>79748235</v>
      </c>
      <c r="N120" s="18" t="s">
        <v>387</v>
      </c>
      <c r="O120" s="16">
        <v>34666667</v>
      </c>
      <c r="P120" s="16"/>
      <c r="Q120" s="17"/>
      <c r="R120" s="17"/>
      <c r="S120" s="17"/>
      <c r="T120" s="17">
        <f t="shared" si="7"/>
        <v>34666667</v>
      </c>
      <c r="U120" s="60">
        <v>31416667</v>
      </c>
      <c r="V120" s="67">
        <v>42937</v>
      </c>
      <c r="W120" s="67">
        <v>42937</v>
      </c>
      <c r="X120" s="67">
        <v>43099</v>
      </c>
      <c r="Y120" s="61"/>
      <c r="Z120" s="61"/>
      <c r="AA120" s="38"/>
      <c r="AB120" s="61"/>
      <c r="AC120" s="61" t="s">
        <v>703</v>
      </c>
      <c r="AD120" s="61"/>
      <c r="AE120" s="61"/>
      <c r="AF120" s="68">
        <f t="shared" si="5"/>
        <v>0.90625000090144225</v>
      </c>
      <c r="AG120" s="69"/>
      <c r="AH120" s="69" t="b">
        <f t="shared" si="6"/>
        <v>0</v>
      </c>
    </row>
    <row r="121" spans="1:34" ht="44.25" customHeight="1" thickBot="1">
      <c r="A121" s="61">
        <v>110</v>
      </c>
      <c r="B121" s="61">
        <v>2017</v>
      </c>
      <c r="C121" s="91" t="s">
        <v>811</v>
      </c>
      <c r="D121" s="61">
        <v>5</v>
      </c>
      <c r="E121" s="62"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'!$B$20,"No ha seleccionado un tipo de contrato válido")))))))))))))))))))</f>
        <v>CONTRATOS DE PRESTACIÓN DE SERVICIOS PROFESIONALES Y DE APOYO A LA GESTIÓN</v>
      </c>
      <c r="F121" s="62" t="s">
        <v>107</v>
      </c>
      <c r="G121" s="62" t="s">
        <v>116</v>
      </c>
      <c r="H121" s="15" t="s">
        <v>586</v>
      </c>
      <c r="I121" s="15" t="s">
        <v>175</v>
      </c>
      <c r="J121" s="63">
        <v>45</v>
      </c>
      <c r="K121" s="64"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65" t="s">
        <v>688</v>
      </c>
      <c r="M121" s="90">
        <v>30319955</v>
      </c>
      <c r="N121" s="18" t="s">
        <v>309</v>
      </c>
      <c r="O121" s="16">
        <v>30000000</v>
      </c>
      <c r="P121" s="16"/>
      <c r="Q121" s="17"/>
      <c r="R121" s="17"/>
      <c r="S121" s="17"/>
      <c r="T121" s="17">
        <f t="shared" si="7"/>
        <v>30000000</v>
      </c>
      <c r="U121" s="60">
        <v>21600000</v>
      </c>
      <c r="V121" s="67">
        <v>42941</v>
      </c>
      <c r="W121" s="67">
        <v>42942</v>
      </c>
      <c r="X121" s="67">
        <v>43094</v>
      </c>
      <c r="Y121" s="61"/>
      <c r="Z121" s="61"/>
      <c r="AA121" s="38"/>
      <c r="AB121" s="61"/>
      <c r="AC121" s="61" t="s">
        <v>703</v>
      </c>
      <c r="AD121" s="61"/>
      <c r="AE121" s="61"/>
      <c r="AF121" s="68">
        <f t="shared" si="5"/>
        <v>0.72</v>
      </c>
      <c r="AG121" s="69"/>
      <c r="AH121" s="69" t="b">
        <f t="shared" si="6"/>
        <v>0</v>
      </c>
    </row>
    <row r="122" spans="1:34" ht="44.25" customHeight="1" thickBot="1">
      <c r="A122" s="61">
        <v>111</v>
      </c>
      <c r="B122" s="61">
        <v>2017</v>
      </c>
      <c r="C122" s="91" t="s">
        <v>812</v>
      </c>
      <c r="D122" s="61">
        <v>5</v>
      </c>
      <c r="E122" s="62"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'!$B$20,"No ha seleccionado un tipo de contrato válido")))))))))))))))))))</f>
        <v>CONTRATOS DE PRESTACIÓN DE SERVICIOS PROFESIONALES Y DE APOYO A LA GESTIÓN</v>
      </c>
      <c r="F122" s="62" t="s">
        <v>107</v>
      </c>
      <c r="G122" s="62" t="s">
        <v>116</v>
      </c>
      <c r="H122" s="15" t="s">
        <v>587</v>
      </c>
      <c r="I122" s="15" t="s">
        <v>175</v>
      </c>
      <c r="J122" s="63">
        <v>45</v>
      </c>
      <c r="K122" s="64"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65" t="s">
        <v>688</v>
      </c>
      <c r="M122" s="90">
        <v>79541121</v>
      </c>
      <c r="N122" s="18" t="s">
        <v>388</v>
      </c>
      <c r="O122" s="16">
        <v>32500000</v>
      </c>
      <c r="P122" s="16"/>
      <c r="Q122" s="17"/>
      <c r="R122" s="17"/>
      <c r="S122" s="17"/>
      <c r="T122" s="17">
        <f t="shared" si="7"/>
        <v>32500000</v>
      </c>
      <c r="U122" s="60">
        <v>29900000</v>
      </c>
      <c r="V122" s="67">
        <v>42943</v>
      </c>
      <c r="W122" s="67">
        <v>42944</v>
      </c>
      <c r="X122" s="67">
        <v>43096</v>
      </c>
      <c r="Y122" s="61"/>
      <c r="Z122" s="61"/>
      <c r="AA122" s="38"/>
      <c r="AB122" s="61"/>
      <c r="AC122" s="61" t="s">
        <v>703</v>
      </c>
      <c r="AD122" s="61"/>
      <c r="AE122" s="61"/>
      <c r="AF122" s="68">
        <f t="shared" si="5"/>
        <v>0.92</v>
      </c>
      <c r="AG122" s="69"/>
      <c r="AH122" s="69" t="b">
        <f t="shared" si="6"/>
        <v>0</v>
      </c>
    </row>
    <row r="123" spans="1:34" ht="44.25" customHeight="1" thickBot="1">
      <c r="A123" s="61">
        <v>112</v>
      </c>
      <c r="B123" s="61">
        <v>2017</v>
      </c>
      <c r="C123" s="91" t="s">
        <v>813</v>
      </c>
      <c r="D123" s="61">
        <v>5</v>
      </c>
      <c r="E123" s="62"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'!$B$20,"No ha seleccionado un tipo de contrato válido")))))))))))))))))))</f>
        <v>CONTRATOS DE PRESTACIÓN DE SERVICIOS PROFESIONALES Y DE APOYO A LA GESTIÓN</v>
      </c>
      <c r="F123" s="62" t="s">
        <v>107</v>
      </c>
      <c r="G123" s="62" t="s">
        <v>116</v>
      </c>
      <c r="H123" s="15" t="s">
        <v>588</v>
      </c>
      <c r="I123" s="15" t="s">
        <v>175</v>
      </c>
      <c r="J123" s="63">
        <v>45</v>
      </c>
      <c r="K123" s="64"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65" t="s">
        <v>688</v>
      </c>
      <c r="M123" s="90">
        <v>23496384</v>
      </c>
      <c r="N123" s="18" t="s">
        <v>389</v>
      </c>
      <c r="O123" s="16">
        <v>20290000</v>
      </c>
      <c r="P123" s="16"/>
      <c r="Q123" s="17"/>
      <c r="R123" s="17"/>
      <c r="S123" s="17"/>
      <c r="T123" s="17">
        <f t="shared" si="7"/>
        <v>20290000</v>
      </c>
      <c r="U123" s="60">
        <v>18261000</v>
      </c>
      <c r="V123" s="67">
        <v>42944</v>
      </c>
      <c r="W123" s="67">
        <v>42947</v>
      </c>
      <c r="X123" s="67">
        <v>43099</v>
      </c>
      <c r="Y123" s="61"/>
      <c r="Z123" s="61"/>
      <c r="AA123" s="38"/>
      <c r="AB123" s="61"/>
      <c r="AC123" s="61" t="s">
        <v>703</v>
      </c>
      <c r="AD123" s="61"/>
      <c r="AE123" s="61"/>
      <c r="AF123" s="68">
        <f t="shared" si="5"/>
        <v>0.9</v>
      </c>
      <c r="AG123" s="69"/>
      <c r="AH123" s="69" t="b">
        <f t="shared" si="6"/>
        <v>0</v>
      </c>
    </row>
    <row r="124" spans="1:34" ht="44.25" customHeight="1" thickBot="1">
      <c r="A124" s="61">
        <v>113</v>
      </c>
      <c r="B124" s="61">
        <v>2017</v>
      </c>
      <c r="C124" s="91" t="s">
        <v>814</v>
      </c>
      <c r="D124" s="61">
        <v>5</v>
      </c>
      <c r="E124" s="62"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'!$B$20,"No ha seleccionado un tipo de contrato válido")))))))))))))))))))</f>
        <v>CONTRATOS DE PRESTACIÓN DE SERVICIOS PROFESIONALES Y DE APOYO A LA GESTIÓN</v>
      </c>
      <c r="F124" s="62" t="s">
        <v>107</v>
      </c>
      <c r="G124" s="62" t="s">
        <v>116</v>
      </c>
      <c r="H124" s="15" t="s">
        <v>589</v>
      </c>
      <c r="I124" s="15" t="s">
        <v>175</v>
      </c>
      <c r="J124" s="63">
        <v>45</v>
      </c>
      <c r="K124" s="64"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65" t="s">
        <v>688</v>
      </c>
      <c r="M124" s="90">
        <v>14396861</v>
      </c>
      <c r="N124" s="18" t="s">
        <v>390</v>
      </c>
      <c r="O124" s="16">
        <v>27000000</v>
      </c>
      <c r="P124" s="16"/>
      <c r="Q124" s="17"/>
      <c r="R124" s="17"/>
      <c r="S124" s="17"/>
      <c r="T124" s="17">
        <f t="shared" si="7"/>
        <v>27000000</v>
      </c>
      <c r="U124" s="60">
        <v>23800000</v>
      </c>
      <c r="V124" s="67">
        <v>42958</v>
      </c>
      <c r="W124" s="67">
        <v>42964</v>
      </c>
      <c r="X124" s="67">
        <v>43100</v>
      </c>
      <c r="Y124" s="61"/>
      <c r="Z124" s="61"/>
      <c r="AA124" s="38"/>
      <c r="AB124" s="61"/>
      <c r="AC124" s="61" t="s">
        <v>703</v>
      </c>
      <c r="AD124" s="61"/>
      <c r="AE124" s="61"/>
      <c r="AF124" s="68">
        <f t="shared" si="5"/>
        <v>0.88148148148148153</v>
      </c>
      <c r="AG124" s="69"/>
      <c r="AH124" s="69" t="b">
        <f t="shared" si="6"/>
        <v>0</v>
      </c>
    </row>
    <row r="125" spans="1:34" ht="44.25" customHeight="1" thickBot="1">
      <c r="A125" s="61">
        <v>114</v>
      </c>
      <c r="B125" s="61">
        <v>2017</v>
      </c>
      <c r="C125" s="91" t="s">
        <v>815</v>
      </c>
      <c r="D125" s="61">
        <v>5</v>
      </c>
      <c r="E125" s="62"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'!$B$20,"No ha seleccionado un tipo de contrato válido")))))))))))))))))))</f>
        <v>CONTRATOS DE PRESTACIÓN DE SERVICIOS PROFESIONALES Y DE APOYO A LA GESTIÓN</v>
      </c>
      <c r="F125" s="62" t="s">
        <v>107</v>
      </c>
      <c r="G125" s="62" t="s">
        <v>116</v>
      </c>
      <c r="H125" s="15" t="s">
        <v>590</v>
      </c>
      <c r="I125" s="15" t="s">
        <v>175</v>
      </c>
      <c r="J125" s="63">
        <v>45</v>
      </c>
      <c r="K125" s="64"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65" t="s">
        <v>688</v>
      </c>
      <c r="M125" s="90">
        <v>19497903</v>
      </c>
      <c r="N125" s="18" t="s">
        <v>391</v>
      </c>
      <c r="O125" s="16">
        <v>9100000</v>
      </c>
      <c r="P125" s="16"/>
      <c r="Q125" s="17"/>
      <c r="R125" s="17"/>
      <c r="S125" s="17"/>
      <c r="T125" s="17">
        <f t="shared" si="7"/>
        <v>9100000</v>
      </c>
      <c r="U125" s="60">
        <v>8260000</v>
      </c>
      <c r="V125" s="67">
        <v>42965</v>
      </c>
      <c r="W125" s="67">
        <v>42965</v>
      </c>
      <c r="X125" s="67">
        <v>43096</v>
      </c>
      <c r="Y125" s="61"/>
      <c r="Z125" s="61"/>
      <c r="AA125" s="38"/>
      <c r="AB125" s="61"/>
      <c r="AC125" s="61" t="s">
        <v>703</v>
      </c>
      <c r="AD125" s="61"/>
      <c r="AE125" s="61"/>
      <c r="AF125" s="68">
        <f t="shared" si="5"/>
        <v>0.90769230769230769</v>
      </c>
      <c r="AG125" s="69"/>
      <c r="AH125" s="69" t="b">
        <f t="shared" si="6"/>
        <v>0</v>
      </c>
    </row>
    <row r="126" spans="1:34" ht="44.25" customHeight="1" thickBot="1">
      <c r="A126" s="61">
        <v>115</v>
      </c>
      <c r="B126" s="61">
        <v>2017</v>
      </c>
      <c r="C126" s="91" t="s">
        <v>816</v>
      </c>
      <c r="D126" s="61">
        <v>5</v>
      </c>
      <c r="E126" s="62"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'!$B$20,"No ha seleccionado un tipo de contrato válido")))))))))))))))))))</f>
        <v>CONTRATOS DE PRESTACIÓN DE SERVICIOS PROFESIONALES Y DE APOYO A LA GESTIÓN</v>
      </c>
      <c r="F126" s="62" t="s">
        <v>107</v>
      </c>
      <c r="G126" s="62" t="s">
        <v>116</v>
      </c>
      <c r="H126" s="15" t="s">
        <v>591</v>
      </c>
      <c r="I126" s="15" t="s">
        <v>175</v>
      </c>
      <c r="J126" s="63">
        <v>45</v>
      </c>
      <c r="K126" s="64"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65" t="s">
        <v>688</v>
      </c>
      <c r="M126" s="90">
        <v>80020718</v>
      </c>
      <c r="N126" s="18" t="s">
        <v>392</v>
      </c>
      <c r="O126" s="16">
        <v>8912500</v>
      </c>
      <c r="P126" s="16"/>
      <c r="Q126" s="17"/>
      <c r="R126" s="17"/>
      <c r="S126" s="17"/>
      <c r="T126" s="17">
        <f t="shared" si="7"/>
        <v>8912500</v>
      </c>
      <c r="U126" s="60">
        <v>7272600</v>
      </c>
      <c r="V126" s="67">
        <v>42969</v>
      </c>
      <c r="W126" s="67">
        <v>42982</v>
      </c>
      <c r="X126" s="67">
        <v>43108</v>
      </c>
      <c r="Y126" s="61"/>
      <c r="Z126" s="61"/>
      <c r="AA126" s="38"/>
      <c r="AB126" s="61"/>
      <c r="AC126" s="61" t="s">
        <v>703</v>
      </c>
      <c r="AD126" s="61"/>
      <c r="AE126" s="61"/>
      <c r="AF126" s="68">
        <f t="shared" si="5"/>
        <v>0.81599999999999995</v>
      </c>
      <c r="AG126" s="69"/>
      <c r="AH126" s="69" t="b">
        <f t="shared" si="6"/>
        <v>0</v>
      </c>
    </row>
    <row r="127" spans="1:34" ht="44.25" customHeight="1" thickBot="1">
      <c r="A127" s="61">
        <v>116</v>
      </c>
      <c r="B127" s="61">
        <v>2017</v>
      </c>
      <c r="C127" s="91" t="s">
        <v>817</v>
      </c>
      <c r="D127" s="61">
        <v>5</v>
      </c>
      <c r="E127" s="62"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'!$B$20,"No ha seleccionado un tipo de contrato válido")))))))))))))))))))</f>
        <v>CONTRATOS DE PRESTACIÓN DE SERVICIOS PROFESIONALES Y DE APOYO A LA GESTIÓN</v>
      </c>
      <c r="F127" s="62" t="s">
        <v>107</v>
      </c>
      <c r="G127" s="62" t="s">
        <v>116</v>
      </c>
      <c r="H127" s="15" t="s">
        <v>592</v>
      </c>
      <c r="I127" s="15" t="s">
        <v>175</v>
      </c>
      <c r="J127" s="63">
        <v>45</v>
      </c>
      <c r="K127" s="64"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65" t="s">
        <v>688</v>
      </c>
      <c r="M127" s="90">
        <v>22474856</v>
      </c>
      <c r="N127" s="18" t="s">
        <v>393</v>
      </c>
      <c r="O127" s="16">
        <v>8400000</v>
      </c>
      <c r="P127" s="16"/>
      <c r="Q127" s="17"/>
      <c r="R127" s="17"/>
      <c r="S127" s="17"/>
      <c r="T127" s="17">
        <f t="shared" si="7"/>
        <v>8400000</v>
      </c>
      <c r="U127" s="60">
        <v>6020000</v>
      </c>
      <c r="V127" s="67">
        <v>43000</v>
      </c>
      <c r="W127" s="67">
        <v>43019</v>
      </c>
      <c r="X127" s="67">
        <v>43119</v>
      </c>
      <c r="Y127" s="61"/>
      <c r="Z127" s="61"/>
      <c r="AA127" s="38"/>
      <c r="AB127" s="61"/>
      <c r="AC127" s="61" t="s">
        <v>703</v>
      </c>
      <c r="AD127" s="61"/>
      <c r="AE127" s="61"/>
      <c r="AF127" s="68">
        <f t="shared" si="5"/>
        <v>0.71666666666666667</v>
      </c>
      <c r="AG127" s="69"/>
      <c r="AH127" s="69" t="b">
        <f t="shared" si="6"/>
        <v>0</v>
      </c>
    </row>
    <row r="128" spans="1:34" ht="44.25" customHeight="1" thickBot="1">
      <c r="A128" s="61">
        <v>117</v>
      </c>
      <c r="B128" s="61">
        <v>2017</v>
      </c>
      <c r="C128" s="91" t="s">
        <v>818</v>
      </c>
      <c r="D128" s="61">
        <v>5</v>
      </c>
      <c r="E128" s="62"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'!$B$20,"No ha seleccionado un tipo de contrato válido")))))))))))))))))))</f>
        <v>CONTRATOS DE PRESTACIÓN DE SERVICIOS PROFESIONALES Y DE APOYO A LA GESTIÓN</v>
      </c>
      <c r="F128" s="62" t="s">
        <v>107</v>
      </c>
      <c r="G128" s="62" t="s">
        <v>116</v>
      </c>
      <c r="H128" s="15" t="s">
        <v>593</v>
      </c>
      <c r="I128" s="15" t="s">
        <v>175</v>
      </c>
      <c r="J128" s="63">
        <v>45</v>
      </c>
      <c r="K128" s="64"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65" t="s">
        <v>688</v>
      </c>
      <c r="M128" s="90">
        <v>80147386</v>
      </c>
      <c r="N128" s="18" t="s">
        <v>292</v>
      </c>
      <c r="O128" s="16">
        <v>8470000</v>
      </c>
      <c r="P128" s="16"/>
      <c r="Q128" s="17"/>
      <c r="R128" s="17">
        <v>1</v>
      </c>
      <c r="S128" s="17">
        <v>700000</v>
      </c>
      <c r="T128" s="17">
        <f t="shared" si="7"/>
        <v>9170000</v>
      </c>
      <c r="U128" s="60">
        <v>7420000</v>
      </c>
      <c r="V128" s="67">
        <v>42977</v>
      </c>
      <c r="W128" s="67">
        <v>42977</v>
      </c>
      <c r="X128" s="67">
        <v>43109</v>
      </c>
      <c r="Y128" s="61"/>
      <c r="Z128" s="61"/>
      <c r="AA128" s="38"/>
      <c r="AB128" s="61"/>
      <c r="AC128" s="61" t="s">
        <v>703</v>
      </c>
      <c r="AD128" s="61"/>
      <c r="AE128" s="61"/>
      <c r="AF128" s="68">
        <f t="shared" si="5"/>
        <v>0.80916030534351147</v>
      </c>
      <c r="AG128" s="69"/>
      <c r="AH128" s="69" t="b">
        <f t="shared" si="6"/>
        <v>0</v>
      </c>
    </row>
    <row r="129" spans="1:34" ht="44.25" customHeight="1" thickBot="1">
      <c r="A129" s="61">
        <v>118</v>
      </c>
      <c r="B129" s="61">
        <v>2017</v>
      </c>
      <c r="C129" s="91" t="s">
        <v>819</v>
      </c>
      <c r="D129" s="61">
        <v>5</v>
      </c>
      <c r="E129" s="62"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'!$B$20,"No ha seleccionado un tipo de contrato válido")))))))))))))))))))</f>
        <v>CONTRATOS DE PRESTACIÓN DE SERVICIOS PROFESIONALES Y DE APOYO A LA GESTIÓN</v>
      </c>
      <c r="F129" s="62" t="s">
        <v>107</v>
      </c>
      <c r="G129" s="62" t="s">
        <v>116</v>
      </c>
      <c r="H129" s="15" t="s">
        <v>594</v>
      </c>
      <c r="I129" s="15" t="s">
        <v>175</v>
      </c>
      <c r="J129" s="63">
        <v>45</v>
      </c>
      <c r="K129" s="64"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Gobernanza e influencia local, regional e internacional</v>
      </c>
      <c r="L129" s="65" t="s">
        <v>688</v>
      </c>
      <c r="M129" s="90">
        <v>79131970</v>
      </c>
      <c r="N129" s="18" t="s">
        <v>371</v>
      </c>
      <c r="O129" s="16">
        <v>16232000</v>
      </c>
      <c r="P129" s="16"/>
      <c r="Q129" s="17"/>
      <c r="R129" s="17"/>
      <c r="S129" s="17"/>
      <c r="T129" s="17">
        <f t="shared" si="7"/>
        <v>16232000</v>
      </c>
      <c r="U129" s="60">
        <v>14203000</v>
      </c>
      <c r="V129" s="67">
        <v>42978</v>
      </c>
      <c r="W129" s="67">
        <v>42979</v>
      </c>
      <c r="X129" s="67">
        <v>43099</v>
      </c>
      <c r="Y129" s="61"/>
      <c r="Z129" s="61"/>
      <c r="AA129" s="38"/>
      <c r="AB129" s="61"/>
      <c r="AC129" s="61" t="s">
        <v>703</v>
      </c>
      <c r="AD129" s="61"/>
      <c r="AE129" s="61"/>
      <c r="AF129" s="68">
        <f t="shared" si="5"/>
        <v>0.875</v>
      </c>
      <c r="AG129" s="69"/>
      <c r="AH129" s="69" t="b">
        <f t="shared" si="6"/>
        <v>0</v>
      </c>
    </row>
    <row r="130" spans="1:34" ht="44.25" customHeight="1" thickBot="1">
      <c r="A130" s="61">
        <v>119</v>
      </c>
      <c r="B130" s="61">
        <v>2017</v>
      </c>
      <c r="C130" s="91" t="s">
        <v>820</v>
      </c>
      <c r="D130" s="61">
        <v>5</v>
      </c>
      <c r="E130" s="62"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'!$B$20,"No ha seleccionado un tipo de contrato válido")))))))))))))))))))</f>
        <v>CONTRATOS DE PRESTACIÓN DE SERVICIOS PROFESIONALES Y DE APOYO A LA GESTIÓN</v>
      </c>
      <c r="F130" s="62" t="s">
        <v>107</v>
      </c>
      <c r="G130" s="62" t="s">
        <v>116</v>
      </c>
      <c r="H130" s="15" t="s">
        <v>595</v>
      </c>
      <c r="I130" s="15" t="s">
        <v>175</v>
      </c>
      <c r="J130" s="63">
        <v>45</v>
      </c>
      <c r="K130" s="64"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65" t="s">
        <v>688</v>
      </c>
      <c r="M130" s="90">
        <v>80799413</v>
      </c>
      <c r="N130" s="18" t="s">
        <v>296</v>
      </c>
      <c r="O130" s="16">
        <v>16232000</v>
      </c>
      <c r="P130" s="16"/>
      <c r="Q130" s="17"/>
      <c r="R130" s="17"/>
      <c r="S130" s="17"/>
      <c r="T130" s="17">
        <f t="shared" si="7"/>
        <v>16232000</v>
      </c>
      <c r="U130" s="60">
        <v>14203000</v>
      </c>
      <c r="V130" s="67">
        <v>42978</v>
      </c>
      <c r="W130" s="67">
        <v>42979</v>
      </c>
      <c r="X130" s="67">
        <v>43099</v>
      </c>
      <c r="Y130" s="61"/>
      <c r="Z130" s="61"/>
      <c r="AA130" s="38"/>
      <c r="AB130" s="61"/>
      <c r="AC130" s="61" t="s">
        <v>703</v>
      </c>
      <c r="AD130" s="61"/>
      <c r="AE130" s="61"/>
      <c r="AF130" s="68">
        <f t="shared" si="5"/>
        <v>0.875</v>
      </c>
      <c r="AG130" s="69"/>
      <c r="AH130" s="69" t="b">
        <f t="shared" si="6"/>
        <v>0</v>
      </c>
    </row>
    <row r="131" spans="1:34" ht="44.25" customHeight="1" thickBot="1">
      <c r="A131" s="61">
        <v>120</v>
      </c>
      <c r="B131" s="61">
        <v>2017</v>
      </c>
      <c r="C131" s="91" t="s">
        <v>821</v>
      </c>
      <c r="D131" s="61">
        <v>5</v>
      </c>
      <c r="E131" s="62"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'!$B$20,"No ha seleccionado un tipo de contrato válido")))))))))))))))))))</f>
        <v>CONTRATOS DE PRESTACIÓN DE SERVICIOS PROFESIONALES Y DE APOYO A LA GESTIÓN</v>
      </c>
      <c r="F131" s="62" t="s">
        <v>107</v>
      </c>
      <c r="G131" s="62" t="s">
        <v>116</v>
      </c>
      <c r="H131" s="15" t="s">
        <v>596</v>
      </c>
      <c r="I131" s="15" t="s">
        <v>175</v>
      </c>
      <c r="J131" s="63">
        <v>18</v>
      </c>
      <c r="K131" s="64"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Mejor movilidad para todos</v>
      </c>
      <c r="L131" s="65" t="s">
        <v>690</v>
      </c>
      <c r="M131" s="90">
        <v>80121802</v>
      </c>
      <c r="N131" s="18" t="s">
        <v>340</v>
      </c>
      <c r="O131" s="16">
        <v>5658000</v>
      </c>
      <c r="P131" s="16"/>
      <c r="Q131" s="17"/>
      <c r="R131" s="17"/>
      <c r="S131" s="17"/>
      <c r="T131" s="17">
        <f t="shared" si="7"/>
        <v>5658000</v>
      </c>
      <c r="U131" s="60">
        <v>5018400</v>
      </c>
      <c r="V131" s="67">
        <v>42982</v>
      </c>
      <c r="W131" s="67">
        <v>42982</v>
      </c>
      <c r="X131" s="67">
        <v>43097</v>
      </c>
      <c r="Y131" s="61"/>
      <c r="Z131" s="61"/>
      <c r="AA131" s="38"/>
      <c r="AB131" s="61"/>
      <c r="AC131" s="61" t="s">
        <v>703</v>
      </c>
      <c r="AD131" s="61"/>
      <c r="AE131" s="61"/>
      <c r="AF131" s="68">
        <f t="shared" si="5"/>
        <v>0.88695652173913042</v>
      </c>
      <c r="AG131" s="69"/>
      <c r="AH131" s="69" t="b">
        <f t="shared" si="6"/>
        <v>0</v>
      </c>
    </row>
    <row r="132" spans="1:34" ht="44.25" customHeight="1" thickBot="1">
      <c r="A132" s="61">
        <v>121</v>
      </c>
      <c r="B132" s="61">
        <v>2017</v>
      </c>
      <c r="C132" s="91" t="s">
        <v>822</v>
      </c>
      <c r="D132" s="61">
        <v>5</v>
      </c>
      <c r="E132" s="62"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'!$B$20,"No ha seleccionado un tipo de contrato válido")))))))))))))))))))</f>
        <v>CONTRATOS DE PRESTACIÓN DE SERVICIOS PROFESIONALES Y DE APOYO A LA GESTIÓN</v>
      </c>
      <c r="F132" s="62" t="s">
        <v>107</v>
      </c>
      <c r="G132" s="62" t="s">
        <v>116</v>
      </c>
      <c r="H132" s="15" t="s">
        <v>597</v>
      </c>
      <c r="I132" s="15" t="s">
        <v>175</v>
      </c>
      <c r="J132" s="63">
        <v>18</v>
      </c>
      <c r="K132" s="64"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Mejor movilidad para todos</v>
      </c>
      <c r="L132" s="65" t="s">
        <v>690</v>
      </c>
      <c r="M132" s="90">
        <v>79303777</v>
      </c>
      <c r="N132" s="18" t="s">
        <v>394</v>
      </c>
      <c r="O132" s="16">
        <v>5756400</v>
      </c>
      <c r="P132" s="16"/>
      <c r="Q132" s="17"/>
      <c r="R132" s="17"/>
      <c r="S132" s="17"/>
      <c r="T132" s="17">
        <f t="shared" si="7"/>
        <v>5756400</v>
      </c>
      <c r="U132" s="60">
        <v>5018400</v>
      </c>
      <c r="V132" s="67">
        <v>42982</v>
      </c>
      <c r="W132" s="67">
        <v>42982</v>
      </c>
      <c r="X132" s="67">
        <v>43099</v>
      </c>
      <c r="Y132" s="61"/>
      <c r="Z132" s="61"/>
      <c r="AA132" s="38"/>
      <c r="AB132" s="61"/>
      <c r="AC132" s="61" t="s">
        <v>703</v>
      </c>
      <c r="AD132" s="61"/>
      <c r="AE132" s="61"/>
      <c r="AF132" s="68">
        <f t="shared" si="5"/>
        <v>0.87179487179487181</v>
      </c>
      <c r="AG132" s="69"/>
      <c r="AH132" s="69" t="b">
        <f t="shared" si="6"/>
        <v>0</v>
      </c>
    </row>
    <row r="133" spans="1:34" ht="44.25" customHeight="1" thickBot="1">
      <c r="A133" s="61">
        <v>122</v>
      </c>
      <c r="B133" s="61">
        <v>2017</v>
      </c>
      <c r="C133" s="91" t="s">
        <v>823</v>
      </c>
      <c r="D133" s="61">
        <v>5</v>
      </c>
      <c r="E133" s="62"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'!$B$20,"No ha seleccionado un tipo de contrato válido")))))))))))))))))))</f>
        <v>CONTRATOS DE PRESTACIÓN DE SERVICIOS PROFESIONALES Y DE APOYO A LA GESTIÓN</v>
      </c>
      <c r="F133" s="62" t="s">
        <v>107</v>
      </c>
      <c r="G133" s="62" t="s">
        <v>116</v>
      </c>
      <c r="H133" s="15" t="s">
        <v>599</v>
      </c>
      <c r="I133" s="15" t="s">
        <v>175</v>
      </c>
      <c r="J133" s="63">
        <v>18</v>
      </c>
      <c r="K133" s="64"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Mejor movilidad para todos</v>
      </c>
      <c r="L133" s="65" t="s">
        <v>690</v>
      </c>
      <c r="M133" s="90">
        <v>1023940958</v>
      </c>
      <c r="N133" s="18" t="s">
        <v>395</v>
      </c>
      <c r="O133" s="16">
        <v>5658000</v>
      </c>
      <c r="P133" s="16"/>
      <c r="Q133" s="17"/>
      <c r="R133" s="17"/>
      <c r="S133" s="17"/>
      <c r="T133" s="17">
        <f t="shared" si="7"/>
        <v>5658000</v>
      </c>
      <c r="U133" s="60">
        <v>5018400</v>
      </c>
      <c r="V133" s="67">
        <v>42982</v>
      </c>
      <c r="W133" s="67">
        <v>42982</v>
      </c>
      <c r="X133" s="67">
        <v>43097</v>
      </c>
      <c r="Y133" s="61"/>
      <c r="Z133" s="61"/>
      <c r="AA133" s="38"/>
      <c r="AB133" s="61"/>
      <c r="AC133" s="61" t="s">
        <v>703</v>
      </c>
      <c r="AD133" s="61"/>
      <c r="AE133" s="61"/>
      <c r="AF133" s="68">
        <f t="shared" si="5"/>
        <v>0.88695652173913042</v>
      </c>
      <c r="AG133" s="69"/>
      <c r="AH133" s="69" t="b">
        <f t="shared" si="6"/>
        <v>0</v>
      </c>
    </row>
    <row r="134" spans="1:34" ht="44.25" customHeight="1" thickBot="1">
      <c r="A134" s="61">
        <v>123</v>
      </c>
      <c r="B134" s="61">
        <v>2017</v>
      </c>
      <c r="C134" s="91" t="s">
        <v>824</v>
      </c>
      <c r="D134" s="61">
        <v>19</v>
      </c>
      <c r="E134" s="62"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'!$B$20,"No ha seleccionado un tipo de contrato válido")))))))))))))))))))</f>
        <v>OTROS</v>
      </c>
      <c r="F134" s="62" t="s">
        <v>108</v>
      </c>
      <c r="G134" s="20" t="s">
        <v>124</v>
      </c>
      <c r="H134" s="15" t="s">
        <v>600</v>
      </c>
      <c r="I134" s="15" t="s">
        <v>175</v>
      </c>
      <c r="J134" s="63">
        <v>2</v>
      </c>
      <c r="K134" s="64"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Desarrollo integral desde la gestación hasta la adolescencia</v>
      </c>
      <c r="L134" s="65" t="s">
        <v>697</v>
      </c>
      <c r="M134" s="90" t="s">
        <v>898</v>
      </c>
      <c r="N134" s="18" t="s">
        <v>396</v>
      </c>
      <c r="O134" s="16">
        <v>198686807</v>
      </c>
      <c r="P134" s="16"/>
      <c r="Q134" s="17"/>
      <c r="R134" s="17"/>
      <c r="S134" s="17">
        <v>4950237</v>
      </c>
      <c r="T134" s="17">
        <f t="shared" ref="T134:T165" si="8">O134+Q134+S134</f>
        <v>203637044</v>
      </c>
      <c r="U134" s="60">
        <v>140672242</v>
      </c>
      <c r="V134" s="67">
        <v>42983</v>
      </c>
      <c r="W134" s="67">
        <v>43055</v>
      </c>
      <c r="X134" s="67">
        <v>43174</v>
      </c>
      <c r="Y134" s="61"/>
      <c r="Z134" s="61"/>
      <c r="AA134" s="38"/>
      <c r="AB134" s="61"/>
      <c r="AC134" s="61" t="s">
        <v>703</v>
      </c>
      <c r="AD134" s="61"/>
      <c r="AE134" s="61"/>
      <c r="AF134" s="68">
        <f t="shared" si="5"/>
        <v>0.69079888038445503</v>
      </c>
      <c r="AG134" s="69"/>
      <c r="AH134" s="69" t="b">
        <f t="shared" si="6"/>
        <v>0</v>
      </c>
    </row>
    <row r="135" spans="1:34" ht="44.25" customHeight="1" thickBot="1">
      <c r="A135" s="61">
        <v>124</v>
      </c>
      <c r="B135" s="61">
        <v>2017</v>
      </c>
      <c r="C135" s="91" t="s">
        <v>825</v>
      </c>
      <c r="D135" s="61">
        <v>5</v>
      </c>
      <c r="E135" s="62"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'!$B$20,"No ha seleccionado un tipo de contrato válido")))))))))))))))))))</f>
        <v>CONTRATOS DE PRESTACIÓN DE SERVICIOS PROFESIONALES Y DE APOYO A LA GESTIÓN</v>
      </c>
      <c r="F135" s="62" t="s">
        <v>107</v>
      </c>
      <c r="G135" s="62" t="s">
        <v>116</v>
      </c>
      <c r="H135" s="15" t="s">
        <v>601</v>
      </c>
      <c r="I135" s="15" t="s">
        <v>175</v>
      </c>
      <c r="J135" s="63">
        <v>18</v>
      </c>
      <c r="K135" s="64"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Mejor movilidad para todos</v>
      </c>
      <c r="L135" s="65" t="s">
        <v>690</v>
      </c>
      <c r="M135" s="90">
        <v>1024560852</v>
      </c>
      <c r="N135" s="18" t="s">
        <v>397</v>
      </c>
      <c r="O135" s="16">
        <v>5756400</v>
      </c>
      <c r="P135" s="16"/>
      <c r="Q135" s="17"/>
      <c r="R135" s="17"/>
      <c r="S135" s="17"/>
      <c r="T135" s="17">
        <f t="shared" si="8"/>
        <v>5756400</v>
      </c>
      <c r="U135" s="60">
        <v>5018400</v>
      </c>
      <c r="V135" s="67">
        <v>42982</v>
      </c>
      <c r="W135" s="67">
        <v>42982</v>
      </c>
      <c r="X135" s="67">
        <v>43099</v>
      </c>
      <c r="Y135" s="61"/>
      <c r="Z135" s="61"/>
      <c r="AA135" s="38"/>
      <c r="AB135" s="61"/>
      <c r="AC135" s="61" t="s">
        <v>703</v>
      </c>
      <c r="AD135" s="61"/>
      <c r="AE135" s="61"/>
      <c r="AF135" s="68">
        <f t="shared" si="5"/>
        <v>0.87179487179487181</v>
      </c>
      <c r="AG135" s="69"/>
      <c r="AH135" s="69" t="b">
        <f t="shared" si="6"/>
        <v>0</v>
      </c>
    </row>
    <row r="136" spans="1:34" ht="44.25" customHeight="1" thickBot="1">
      <c r="A136" s="61">
        <v>125</v>
      </c>
      <c r="B136" s="61">
        <v>2017</v>
      </c>
      <c r="C136" s="91" t="s">
        <v>826</v>
      </c>
      <c r="D136" s="61">
        <v>5</v>
      </c>
      <c r="E136" s="62"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'!$B$20,"No ha seleccionado un tipo de contrato válido")))))))))))))))))))</f>
        <v>CONTRATOS DE PRESTACIÓN DE SERVICIOS PROFESIONALES Y DE APOYO A LA GESTIÓN</v>
      </c>
      <c r="F136" s="62" t="s">
        <v>107</v>
      </c>
      <c r="G136" s="62" t="s">
        <v>116</v>
      </c>
      <c r="H136" s="15" t="s">
        <v>602</v>
      </c>
      <c r="I136" s="15" t="s">
        <v>175</v>
      </c>
      <c r="J136" s="63">
        <v>18</v>
      </c>
      <c r="K136" s="64"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Mejor movilidad para todos</v>
      </c>
      <c r="L136" s="65" t="s">
        <v>690</v>
      </c>
      <c r="M136" s="90">
        <v>1033713568</v>
      </c>
      <c r="N136" s="18" t="s">
        <v>398</v>
      </c>
      <c r="O136" s="16">
        <v>5658000</v>
      </c>
      <c r="P136" s="16"/>
      <c r="Q136" s="17"/>
      <c r="R136" s="17"/>
      <c r="S136" s="17"/>
      <c r="T136" s="17">
        <f t="shared" si="8"/>
        <v>5658000</v>
      </c>
      <c r="U136" s="60">
        <v>4920000</v>
      </c>
      <c r="V136" s="67">
        <v>42983</v>
      </c>
      <c r="W136" s="67">
        <v>42984</v>
      </c>
      <c r="X136" s="67">
        <v>43099</v>
      </c>
      <c r="Y136" s="61"/>
      <c r="Z136" s="61"/>
      <c r="AA136" s="38"/>
      <c r="AB136" s="61"/>
      <c r="AC136" s="61" t="s">
        <v>703</v>
      </c>
      <c r="AD136" s="61"/>
      <c r="AE136" s="61"/>
      <c r="AF136" s="68">
        <f t="shared" si="5"/>
        <v>0.86956521739130432</v>
      </c>
      <c r="AG136" s="69"/>
      <c r="AH136" s="69" t="b">
        <f t="shared" si="6"/>
        <v>0</v>
      </c>
    </row>
    <row r="137" spans="1:34" ht="44.25" customHeight="1" thickBot="1">
      <c r="A137" s="61">
        <v>126</v>
      </c>
      <c r="B137" s="61">
        <v>2017</v>
      </c>
      <c r="C137" s="91" t="s">
        <v>827</v>
      </c>
      <c r="D137" s="61">
        <v>5</v>
      </c>
      <c r="E137" s="62"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'!$B$20,"No ha seleccionado un tipo de contrato válido")))))))))))))))))))</f>
        <v>CONTRATOS DE PRESTACIÓN DE SERVICIOS PROFESIONALES Y DE APOYO A LA GESTIÓN</v>
      </c>
      <c r="F137" s="62" t="s">
        <v>107</v>
      </c>
      <c r="G137" s="62" t="s">
        <v>116</v>
      </c>
      <c r="H137" s="15" t="s">
        <v>603</v>
      </c>
      <c r="I137" s="15" t="s">
        <v>175</v>
      </c>
      <c r="J137" s="63">
        <v>18</v>
      </c>
      <c r="K137" s="64"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Mejor movilidad para todos</v>
      </c>
      <c r="L137" s="65" t="s">
        <v>690</v>
      </c>
      <c r="M137" s="90">
        <v>79889548</v>
      </c>
      <c r="N137" s="18" t="s">
        <v>399</v>
      </c>
      <c r="O137" s="16">
        <v>26638000</v>
      </c>
      <c r="P137" s="16"/>
      <c r="Q137" s="17"/>
      <c r="R137" s="17"/>
      <c r="S137" s="17"/>
      <c r="T137" s="17">
        <f t="shared" si="8"/>
        <v>26638000</v>
      </c>
      <c r="U137" s="60">
        <v>22899333</v>
      </c>
      <c r="V137" s="67">
        <v>42986</v>
      </c>
      <c r="W137" s="67">
        <v>42986</v>
      </c>
      <c r="X137" s="67">
        <v>41274</v>
      </c>
      <c r="Y137" s="61"/>
      <c r="Z137" s="61"/>
      <c r="AA137" s="38"/>
      <c r="AB137" s="61"/>
      <c r="AC137" s="61" t="s">
        <v>703</v>
      </c>
      <c r="AD137" s="61"/>
      <c r="AE137" s="61"/>
      <c r="AF137" s="68">
        <f t="shared" si="5"/>
        <v>0.85964911029356561</v>
      </c>
      <c r="AG137" s="69"/>
      <c r="AH137" s="69" t="b">
        <f t="shared" si="6"/>
        <v>0</v>
      </c>
    </row>
    <row r="138" spans="1:34" ht="44.25" customHeight="1" thickBot="1">
      <c r="A138" s="61">
        <v>127</v>
      </c>
      <c r="B138" s="61">
        <v>2017</v>
      </c>
      <c r="C138" s="91" t="s">
        <v>828</v>
      </c>
      <c r="D138" s="61">
        <v>5</v>
      </c>
      <c r="E138" s="62"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'!$B$20,"No ha seleccionado un tipo de contrato válido")))))))))))))))))))</f>
        <v>CONTRATOS DE PRESTACIÓN DE SERVICIOS PROFESIONALES Y DE APOYO A LA GESTIÓN</v>
      </c>
      <c r="F138" s="62" t="s">
        <v>107</v>
      </c>
      <c r="G138" s="62" t="s">
        <v>116</v>
      </c>
      <c r="H138" s="15" t="s">
        <v>605</v>
      </c>
      <c r="I138" s="15" t="s">
        <v>175</v>
      </c>
      <c r="J138" s="63">
        <v>11</v>
      </c>
      <c r="K138" s="64"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Mejores oportunidades para el desarrollo a través de la cultura, la recreación y el deporte</v>
      </c>
      <c r="L138" s="65" t="s">
        <v>695</v>
      </c>
      <c r="M138" s="90">
        <v>79294250</v>
      </c>
      <c r="N138" s="18" t="s">
        <v>401</v>
      </c>
      <c r="O138" s="16">
        <v>18130000</v>
      </c>
      <c r="P138" s="16"/>
      <c r="Q138" s="17"/>
      <c r="R138" s="17"/>
      <c r="S138" s="17"/>
      <c r="T138" s="17">
        <f t="shared" si="8"/>
        <v>18130000</v>
      </c>
      <c r="U138" s="60">
        <v>15516667</v>
      </c>
      <c r="V138" s="67">
        <v>42989</v>
      </c>
      <c r="W138" s="67">
        <v>42989</v>
      </c>
      <c r="X138" s="67">
        <v>43100</v>
      </c>
      <c r="Y138" s="61"/>
      <c r="Z138" s="61"/>
      <c r="AA138" s="38"/>
      <c r="AB138" s="61"/>
      <c r="AC138" s="61" t="s">
        <v>703</v>
      </c>
      <c r="AD138" s="61"/>
      <c r="AE138" s="61"/>
      <c r="AF138" s="68">
        <f t="shared" si="5"/>
        <v>0.85585587424158849</v>
      </c>
      <c r="AG138" s="69"/>
      <c r="AH138" s="69" t="b">
        <f t="shared" si="6"/>
        <v>0</v>
      </c>
    </row>
    <row r="139" spans="1:34" ht="44.25" customHeight="1" thickBot="1">
      <c r="A139" s="61">
        <v>128</v>
      </c>
      <c r="B139" s="61">
        <v>2017</v>
      </c>
      <c r="C139" s="91" t="s">
        <v>829</v>
      </c>
      <c r="D139" s="61">
        <v>5</v>
      </c>
      <c r="E139" s="62"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'!$B$20,"No ha seleccionado un tipo de contrato válido")))))))))))))))))))</f>
        <v>CONTRATOS DE PRESTACIÓN DE SERVICIOS PROFESIONALES Y DE APOYO A LA GESTIÓN</v>
      </c>
      <c r="F139" s="62" t="s">
        <v>107</v>
      </c>
      <c r="G139" s="62" t="s">
        <v>116</v>
      </c>
      <c r="H139" s="15" t="s">
        <v>606</v>
      </c>
      <c r="I139" s="15" t="s">
        <v>175</v>
      </c>
      <c r="J139" s="63">
        <v>45</v>
      </c>
      <c r="K139" s="64"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65" t="s">
        <v>688</v>
      </c>
      <c r="M139" s="90">
        <v>79639802</v>
      </c>
      <c r="N139" s="18" t="s">
        <v>334</v>
      </c>
      <c r="O139" s="16">
        <v>15014600</v>
      </c>
      <c r="P139" s="16"/>
      <c r="Q139" s="17"/>
      <c r="R139" s="17">
        <v>1</v>
      </c>
      <c r="S139" s="17">
        <v>1217400</v>
      </c>
      <c r="T139" s="17">
        <f t="shared" si="8"/>
        <v>16232000</v>
      </c>
      <c r="U139" s="60">
        <v>12850333</v>
      </c>
      <c r="V139" s="67">
        <v>42989</v>
      </c>
      <c r="W139" s="67">
        <v>42989</v>
      </c>
      <c r="X139" s="67">
        <v>43109</v>
      </c>
      <c r="Y139" s="61"/>
      <c r="Z139" s="61"/>
      <c r="AA139" s="38"/>
      <c r="AB139" s="61"/>
      <c r="AC139" s="61" t="s">
        <v>703</v>
      </c>
      <c r="AD139" s="61"/>
      <c r="AE139" s="61"/>
      <c r="AF139" s="68">
        <f t="shared" si="5"/>
        <v>0.79166664613109905</v>
      </c>
      <c r="AG139" s="69"/>
      <c r="AH139" s="69" t="b">
        <f t="shared" si="6"/>
        <v>0</v>
      </c>
    </row>
    <row r="140" spans="1:34" ht="44.25" customHeight="1" thickBot="1">
      <c r="A140" s="61">
        <v>129</v>
      </c>
      <c r="B140" s="61">
        <v>2017</v>
      </c>
      <c r="C140" s="91" t="s">
        <v>830</v>
      </c>
      <c r="D140" s="61">
        <v>4</v>
      </c>
      <c r="E140" s="62"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'!$B$20,"No ha seleccionado un tipo de contrato válido")))))))))))))))))))</f>
        <v>CONTRATOS DE PRESTACIÓN DE SERVICIOS</v>
      </c>
      <c r="F140" s="62" t="s">
        <v>104</v>
      </c>
      <c r="G140" s="62"/>
      <c r="H140" s="15" t="s">
        <v>607</v>
      </c>
      <c r="I140" s="15" t="s">
        <v>174</v>
      </c>
      <c r="J140" s="63">
        <v>0</v>
      </c>
      <c r="K140" s="64"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No ha seleccionado un número de programa</v>
      </c>
      <c r="L140" s="65" t="s">
        <v>691</v>
      </c>
      <c r="M140" s="90" t="s">
        <v>899</v>
      </c>
      <c r="N140" s="18" t="s">
        <v>402</v>
      </c>
      <c r="O140" s="16">
        <v>130900</v>
      </c>
      <c r="P140" s="16"/>
      <c r="Q140" s="17"/>
      <c r="R140" s="17"/>
      <c r="S140" s="17"/>
      <c r="T140" s="17">
        <f t="shared" si="8"/>
        <v>130900</v>
      </c>
      <c r="U140" s="60"/>
      <c r="V140" s="67">
        <v>42998</v>
      </c>
      <c r="W140" s="67">
        <v>43000</v>
      </c>
      <c r="X140" s="67">
        <v>43029</v>
      </c>
      <c r="Y140" s="61"/>
      <c r="Z140" s="61"/>
      <c r="AA140" s="38"/>
      <c r="AB140" s="61"/>
      <c r="AC140" s="61" t="s">
        <v>703</v>
      </c>
      <c r="AD140" s="61"/>
      <c r="AE140" s="61"/>
      <c r="AF140" s="68">
        <f t="shared" si="5"/>
        <v>0</v>
      </c>
      <c r="AG140" s="69"/>
      <c r="AH140" s="69" t="b">
        <f t="shared" si="6"/>
        <v>1</v>
      </c>
    </row>
    <row r="141" spans="1:34" ht="44.25" customHeight="1" thickBot="1">
      <c r="A141" s="61">
        <v>130</v>
      </c>
      <c r="B141" s="61">
        <v>2017</v>
      </c>
      <c r="C141" s="91" t="s">
        <v>830</v>
      </c>
      <c r="D141" s="61">
        <v>5</v>
      </c>
      <c r="E141" s="62"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'!$B$20,"No ha seleccionado un tipo de contrato válido")))))))))))))))))))</f>
        <v>CONTRATOS DE PRESTACIÓN DE SERVICIOS PROFESIONALES Y DE APOYO A LA GESTIÓN</v>
      </c>
      <c r="F141" s="62" t="s">
        <v>107</v>
      </c>
      <c r="G141" s="62" t="s">
        <v>116</v>
      </c>
      <c r="H141" s="15" t="s">
        <v>608</v>
      </c>
      <c r="I141" s="15" t="s">
        <v>175</v>
      </c>
      <c r="J141" s="63">
        <v>45</v>
      </c>
      <c r="K141" s="64"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65" t="s">
        <v>688</v>
      </c>
      <c r="M141" s="90">
        <v>79855996</v>
      </c>
      <c r="N141" s="18" t="s">
        <v>403</v>
      </c>
      <c r="O141" s="16">
        <v>8176650</v>
      </c>
      <c r="P141" s="16"/>
      <c r="Q141" s="17"/>
      <c r="R141" s="17">
        <v>1</v>
      </c>
      <c r="S141" s="17">
        <v>946770</v>
      </c>
      <c r="T141" s="17">
        <f t="shared" si="8"/>
        <v>9123420</v>
      </c>
      <c r="U141" s="60">
        <v>6971670</v>
      </c>
      <c r="V141" s="67">
        <v>42999</v>
      </c>
      <c r="W141" s="67">
        <v>43003</v>
      </c>
      <c r="X141" s="67">
        <v>43109</v>
      </c>
      <c r="Y141" s="61"/>
      <c r="Z141" s="61"/>
      <c r="AA141" s="38"/>
      <c r="AB141" s="61"/>
      <c r="AC141" s="61" t="s">
        <v>703</v>
      </c>
      <c r="AD141" s="61"/>
      <c r="AE141" s="61"/>
      <c r="AF141" s="68">
        <f t="shared" si="5"/>
        <v>0.76415094339622647</v>
      </c>
      <c r="AG141" s="69"/>
      <c r="AH141" s="69" t="b">
        <f t="shared" si="6"/>
        <v>0</v>
      </c>
    </row>
    <row r="142" spans="1:34" ht="44.25" customHeight="1" thickBot="1">
      <c r="A142" s="61">
        <v>131</v>
      </c>
      <c r="B142" s="61">
        <v>2017</v>
      </c>
      <c r="C142" s="91" t="s">
        <v>831</v>
      </c>
      <c r="D142" s="61">
        <v>5</v>
      </c>
      <c r="E142" s="62"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'!$B$20,"No ha seleccionado un tipo de contrato válido")))))))))))))))))))</f>
        <v>CONTRATOS DE PRESTACIÓN DE SERVICIOS PROFESIONALES Y DE APOYO A LA GESTIÓN</v>
      </c>
      <c r="F142" s="62" t="s">
        <v>107</v>
      </c>
      <c r="G142" s="62" t="s">
        <v>116</v>
      </c>
      <c r="H142" s="15" t="s">
        <v>609</v>
      </c>
      <c r="I142" s="15" t="s">
        <v>175</v>
      </c>
      <c r="J142" s="63">
        <v>45</v>
      </c>
      <c r="K142" s="64"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65" t="s">
        <v>688</v>
      </c>
      <c r="M142" s="90">
        <v>79855996</v>
      </c>
      <c r="N142" s="18" t="s">
        <v>342</v>
      </c>
      <c r="O142" s="16">
        <v>12174000</v>
      </c>
      <c r="P142" s="16"/>
      <c r="Q142" s="17"/>
      <c r="R142" s="17"/>
      <c r="S142" s="17"/>
      <c r="T142" s="17">
        <f t="shared" si="8"/>
        <v>12174000</v>
      </c>
      <c r="U142" s="60">
        <v>10415533</v>
      </c>
      <c r="V142" s="67">
        <v>43005</v>
      </c>
      <c r="W142" s="67">
        <v>43007</v>
      </c>
      <c r="X142" s="67">
        <v>43097</v>
      </c>
      <c r="Y142" s="61"/>
      <c r="Z142" s="61"/>
      <c r="AA142" s="38"/>
      <c r="AB142" s="61"/>
      <c r="AC142" s="61" t="s">
        <v>703</v>
      </c>
      <c r="AD142" s="61"/>
      <c r="AE142" s="61"/>
      <c r="AF142" s="68">
        <f t="shared" ref="AF142:AF205" si="9">SUM(U142/T142)</f>
        <v>0.85555552817479874</v>
      </c>
      <c r="AG142" s="69"/>
      <c r="AH142" s="69" t="b">
        <f t="shared" ref="AH142:AH205" si="10">IF(I142="Funcionamiento",J142=0,J142="")</f>
        <v>0</v>
      </c>
    </row>
    <row r="143" spans="1:34" ht="44.25" customHeight="1" thickBot="1">
      <c r="A143" s="61">
        <v>132</v>
      </c>
      <c r="B143" s="61">
        <v>2017</v>
      </c>
      <c r="C143" s="91" t="s">
        <v>832</v>
      </c>
      <c r="D143" s="61">
        <v>5</v>
      </c>
      <c r="E143" s="62"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'!$B$20,"No ha seleccionado un tipo de contrato válido")))))))))))))))))))</f>
        <v>CONTRATOS DE PRESTACIÓN DE SERVICIOS PROFESIONALES Y DE APOYO A LA GESTIÓN</v>
      </c>
      <c r="F143" s="62" t="s">
        <v>107</v>
      </c>
      <c r="G143" s="62" t="s">
        <v>116</v>
      </c>
      <c r="H143" s="15" t="s">
        <v>610</v>
      </c>
      <c r="I143" s="15" t="s">
        <v>175</v>
      </c>
      <c r="J143" s="63">
        <v>18</v>
      </c>
      <c r="K143" s="64"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Mejor movilidad para todos</v>
      </c>
      <c r="L143" s="65" t="s">
        <v>690</v>
      </c>
      <c r="M143" s="90">
        <v>1019075676</v>
      </c>
      <c r="N143" s="18" t="s">
        <v>365</v>
      </c>
      <c r="O143" s="16">
        <v>12174000</v>
      </c>
      <c r="P143" s="16"/>
      <c r="Q143" s="17"/>
      <c r="R143" s="17">
        <v>1</v>
      </c>
      <c r="S143" s="17">
        <v>1623200</v>
      </c>
      <c r="T143" s="17">
        <f t="shared" si="8"/>
        <v>13797200</v>
      </c>
      <c r="U143" s="60">
        <v>10415533</v>
      </c>
      <c r="V143" s="67">
        <v>43007</v>
      </c>
      <c r="W143" s="67">
        <v>43007</v>
      </c>
      <c r="X143" s="67">
        <v>43109</v>
      </c>
      <c r="Y143" s="61"/>
      <c r="Z143" s="61"/>
      <c r="AA143" s="38"/>
      <c r="AB143" s="61"/>
      <c r="AC143" s="61" t="s">
        <v>703</v>
      </c>
      <c r="AD143" s="61"/>
      <c r="AE143" s="61"/>
      <c r="AF143" s="68">
        <f t="shared" si="9"/>
        <v>0.75490193662482241</v>
      </c>
      <c r="AG143" s="69"/>
      <c r="AH143" s="69" t="b">
        <f t="shared" si="10"/>
        <v>0</v>
      </c>
    </row>
    <row r="144" spans="1:34" ht="44.25" customHeight="1" thickBot="1">
      <c r="A144" s="61">
        <v>133</v>
      </c>
      <c r="B144" s="61">
        <v>2017</v>
      </c>
      <c r="C144" s="62" t="s">
        <v>940</v>
      </c>
      <c r="D144" s="61">
        <v>19</v>
      </c>
      <c r="E144" s="62"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'!$B$20,"No ha seleccionado un tipo de contrato válido")))))))))))))))))))</f>
        <v>OTROS</v>
      </c>
      <c r="F144" s="62" t="s">
        <v>108</v>
      </c>
      <c r="G144" s="62" t="s">
        <v>124</v>
      </c>
      <c r="H144" s="15" t="s">
        <v>611</v>
      </c>
      <c r="I144" s="15" t="s">
        <v>175</v>
      </c>
      <c r="J144" s="63">
        <v>18</v>
      </c>
      <c r="K144" s="64"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Mejor movilidad para todos</v>
      </c>
      <c r="L144" s="65" t="s">
        <v>690</v>
      </c>
      <c r="M144" s="90" t="s">
        <v>900</v>
      </c>
      <c r="N144" s="18" t="s">
        <v>404</v>
      </c>
      <c r="O144" s="16">
        <v>157913000</v>
      </c>
      <c r="P144" s="16"/>
      <c r="Q144" s="17"/>
      <c r="R144" s="17"/>
      <c r="S144" s="17">
        <v>2421662</v>
      </c>
      <c r="T144" s="17">
        <f t="shared" si="8"/>
        <v>160334662</v>
      </c>
      <c r="U144" s="60">
        <v>73817251</v>
      </c>
      <c r="V144" s="67">
        <v>43011</v>
      </c>
      <c r="W144" s="67">
        <v>43055</v>
      </c>
      <c r="X144" s="67">
        <v>43100</v>
      </c>
      <c r="Y144" s="61"/>
      <c r="Z144" s="61"/>
      <c r="AA144" s="38"/>
      <c r="AB144" s="61"/>
      <c r="AC144" s="61" t="s">
        <v>703</v>
      </c>
      <c r="AD144" s="61"/>
      <c r="AE144" s="61"/>
      <c r="AF144" s="68">
        <f t="shared" si="9"/>
        <v>0.46039483963860539</v>
      </c>
      <c r="AG144" s="69"/>
      <c r="AH144" s="69" t="b">
        <f t="shared" si="10"/>
        <v>0</v>
      </c>
    </row>
    <row r="145" spans="1:34" ht="44.25" customHeight="1" thickBot="1">
      <c r="A145" s="61">
        <v>134</v>
      </c>
      <c r="B145" s="61">
        <v>2017</v>
      </c>
      <c r="C145" s="91" t="s">
        <v>833</v>
      </c>
      <c r="D145" s="61">
        <v>5</v>
      </c>
      <c r="E145" s="62"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'!$B$20,"No ha seleccionado un tipo de contrato válido")))))))))))))))))))</f>
        <v>CONTRATOS DE PRESTACIÓN DE SERVICIOS PROFESIONALES Y DE APOYO A LA GESTIÓN</v>
      </c>
      <c r="F145" s="62" t="s">
        <v>107</v>
      </c>
      <c r="G145" s="62" t="s">
        <v>116</v>
      </c>
      <c r="H145" s="15" t="s">
        <v>612</v>
      </c>
      <c r="I145" s="15" t="s">
        <v>175</v>
      </c>
      <c r="J145" s="63">
        <v>45</v>
      </c>
      <c r="K145" s="64"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65" t="s">
        <v>688</v>
      </c>
      <c r="M145" s="90">
        <v>52507304</v>
      </c>
      <c r="N145" s="18" t="s">
        <v>289</v>
      </c>
      <c r="O145" s="16">
        <v>10698100</v>
      </c>
      <c r="P145" s="16"/>
      <c r="Q145" s="17"/>
      <c r="R145" s="17"/>
      <c r="S145" s="17"/>
      <c r="T145" s="17">
        <f t="shared" si="8"/>
        <v>10698100</v>
      </c>
      <c r="U145" s="60">
        <v>8730633</v>
      </c>
      <c r="V145" s="67">
        <v>43011</v>
      </c>
      <c r="W145" s="67">
        <v>43013</v>
      </c>
      <c r="X145" s="67">
        <v>43100</v>
      </c>
      <c r="Y145" s="61"/>
      <c r="Z145" s="61"/>
      <c r="AA145" s="38"/>
      <c r="AB145" s="61"/>
      <c r="AC145" s="61" t="s">
        <v>703</v>
      </c>
      <c r="AD145" s="61"/>
      <c r="AE145" s="61"/>
      <c r="AF145" s="68">
        <f t="shared" si="9"/>
        <v>0.81609192286480781</v>
      </c>
      <c r="AG145" s="69"/>
      <c r="AH145" s="69" t="b">
        <f t="shared" si="10"/>
        <v>0</v>
      </c>
    </row>
    <row r="146" spans="1:34" ht="44.25" customHeight="1" thickBot="1">
      <c r="A146" s="61">
        <v>135</v>
      </c>
      <c r="B146" s="61">
        <v>2017</v>
      </c>
      <c r="C146" s="91" t="s">
        <v>834</v>
      </c>
      <c r="D146" s="61">
        <v>5</v>
      </c>
      <c r="E146" s="62"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'!$B$20,"No ha seleccionado un tipo de contrato válido")))))))))))))))))))</f>
        <v>CONTRATOS DE PRESTACIÓN DE SERVICIOS PROFESIONALES Y DE APOYO A LA GESTIÓN</v>
      </c>
      <c r="F146" s="62" t="s">
        <v>107</v>
      </c>
      <c r="G146" s="62" t="s">
        <v>116</v>
      </c>
      <c r="H146" s="15" t="s">
        <v>613</v>
      </c>
      <c r="I146" s="15" t="s">
        <v>175</v>
      </c>
      <c r="J146" s="63">
        <v>45</v>
      </c>
      <c r="K146" s="64"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65" t="s">
        <v>688</v>
      </c>
      <c r="M146" s="90">
        <v>79854886</v>
      </c>
      <c r="N146" s="18" t="s">
        <v>405</v>
      </c>
      <c r="O146" s="16">
        <v>4533333</v>
      </c>
      <c r="P146" s="16"/>
      <c r="Q146" s="17"/>
      <c r="R146" s="17"/>
      <c r="S146" s="17"/>
      <c r="T146" s="17">
        <f t="shared" si="8"/>
        <v>4533333</v>
      </c>
      <c r="U146" s="60">
        <v>3740000</v>
      </c>
      <c r="V146" s="67">
        <v>43017</v>
      </c>
      <c r="W146" s="67">
        <v>43018</v>
      </c>
      <c r="X146" s="67">
        <v>43099</v>
      </c>
      <c r="Y146" s="61"/>
      <c r="Z146" s="61"/>
      <c r="AA146" s="38"/>
      <c r="AB146" s="61"/>
      <c r="AC146" s="61" t="s">
        <v>703</v>
      </c>
      <c r="AD146" s="61"/>
      <c r="AE146" s="61"/>
      <c r="AF146" s="68">
        <f t="shared" si="9"/>
        <v>0.82500006066176912</v>
      </c>
      <c r="AG146" s="69"/>
      <c r="AH146" s="69" t="b">
        <f t="shared" si="10"/>
        <v>0</v>
      </c>
    </row>
    <row r="147" spans="1:34" ht="44.25" customHeight="1" thickBot="1">
      <c r="A147" s="61">
        <v>136</v>
      </c>
      <c r="B147" s="61">
        <v>2017</v>
      </c>
      <c r="C147" s="91" t="s">
        <v>835</v>
      </c>
      <c r="D147" s="61">
        <v>17</v>
      </c>
      <c r="E147" s="62"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'!$B$20,"No ha seleccionado un tipo de contrato válido")))))))))))))))))))</f>
        <v xml:space="preserve">CONVENIOS DE APOYO Y/O CONVENIOS DE ASOCIACIÓN </v>
      </c>
      <c r="F147" s="62" t="s">
        <v>107</v>
      </c>
      <c r="G147" s="62" t="s">
        <v>122</v>
      </c>
      <c r="H147" s="15" t="s">
        <v>614</v>
      </c>
      <c r="I147" s="15" t="s">
        <v>175</v>
      </c>
      <c r="J147" s="63">
        <v>3</v>
      </c>
      <c r="K147" s="64"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Igualdad y autonomía para una Bogotá incluyente</v>
      </c>
      <c r="L147" s="65" t="s">
        <v>694</v>
      </c>
      <c r="M147" s="90" t="s">
        <v>901</v>
      </c>
      <c r="N147" s="18" t="s">
        <v>406</v>
      </c>
      <c r="O147" s="16">
        <v>482334600</v>
      </c>
      <c r="P147" s="16"/>
      <c r="Q147" s="17"/>
      <c r="R147" s="17"/>
      <c r="S147" s="17"/>
      <c r="T147" s="93">
        <f t="shared" si="8"/>
        <v>482334600</v>
      </c>
      <c r="U147" s="60"/>
      <c r="V147" s="67">
        <v>43042</v>
      </c>
      <c r="W147" s="67"/>
      <c r="X147" s="67"/>
      <c r="Y147" s="61"/>
      <c r="Z147" s="61"/>
      <c r="AA147" s="38"/>
      <c r="AB147" s="61" t="s">
        <v>703</v>
      </c>
      <c r="AC147" s="61"/>
      <c r="AD147" s="61"/>
      <c r="AE147" s="61"/>
      <c r="AF147" s="68">
        <f t="shared" si="9"/>
        <v>0</v>
      </c>
      <c r="AG147" s="69"/>
      <c r="AH147" s="69" t="b">
        <f t="shared" si="10"/>
        <v>0</v>
      </c>
    </row>
    <row r="148" spans="1:34" ht="44.25" customHeight="1" thickBot="1">
      <c r="A148" s="61">
        <v>137</v>
      </c>
      <c r="B148" s="61">
        <v>2017</v>
      </c>
      <c r="C148" s="91" t="s">
        <v>836</v>
      </c>
      <c r="D148" s="61">
        <v>5</v>
      </c>
      <c r="E148" s="62"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'!$B$20,"No ha seleccionado un tipo de contrato válido")))))))))))))))))))</f>
        <v>CONTRATOS DE PRESTACIÓN DE SERVICIOS PROFESIONALES Y DE APOYO A LA GESTIÓN</v>
      </c>
      <c r="F148" s="62" t="s">
        <v>107</v>
      </c>
      <c r="G148" s="62" t="s">
        <v>116</v>
      </c>
      <c r="H148" s="15" t="s">
        <v>615</v>
      </c>
      <c r="I148" s="15" t="s">
        <v>175</v>
      </c>
      <c r="J148" s="63">
        <v>45</v>
      </c>
      <c r="K148" s="64"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65" t="s">
        <v>688</v>
      </c>
      <c r="M148" s="90">
        <v>19405212</v>
      </c>
      <c r="N148" s="18" t="s">
        <v>407</v>
      </c>
      <c r="O148" s="16">
        <v>12833333</v>
      </c>
      <c r="P148" s="16"/>
      <c r="Q148" s="17"/>
      <c r="R148" s="17"/>
      <c r="S148" s="17"/>
      <c r="T148" s="17">
        <f t="shared" si="8"/>
        <v>12833333</v>
      </c>
      <c r="U148" s="60">
        <v>10500000</v>
      </c>
      <c r="V148" s="67">
        <v>43021</v>
      </c>
      <c r="W148" s="67">
        <v>43021</v>
      </c>
      <c r="X148" s="67">
        <v>43098</v>
      </c>
      <c r="Y148" s="61"/>
      <c r="Z148" s="61"/>
      <c r="AA148" s="38"/>
      <c r="AB148" s="61"/>
      <c r="AC148" s="61" t="s">
        <v>703</v>
      </c>
      <c r="AD148" s="61"/>
      <c r="AE148" s="61"/>
      <c r="AF148" s="68">
        <f t="shared" si="9"/>
        <v>0.81818183943329448</v>
      </c>
      <c r="AG148" s="69"/>
      <c r="AH148" s="69" t="b">
        <f t="shared" si="10"/>
        <v>0</v>
      </c>
    </row>
    <row r="149" spans="1:34" ht="44.25" customHeight="1" thickBot="1">
      <c r="A149" s="61">
        <v>138</v>
      </c>
      <c r="B149" s="61">
        <v>2017</v>
      </c>
      <c r="C149" s="91" t="s">
        <v>837</v>
      </c>
      <c r="D149" s="61">
        <v>11</v>
      </c>
      <c r="E149" s="62"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'!$B$20,"No ha seleccionado un tipo de contrato válido")))))))))))))))))))</f>
        <v>SUMINISTRO</v>
      </c>
      <c r="F149" s="62" t="s">
        <v>108</v>
      </c>
      <c r="G149" s="62" t="s">
        <v>702</v>
      </c>
      <c r="H149" s="15" t="s">
        <v>616</v>
      </c>
      <c r="I149" s="15" t="s">
        <v>175</v>
      </c>
      <c r="J149" s="63">
        <v>2</v>
      </c>
      <c r="K149" s="64"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Desarrollo integral desde la gestación hasta la adolescencia</v>
      </c>
      <c r="L149" s="65" t="s">
        <v>697</v>
      </c>
      <c r="M149" s="90" t="s">
        <v>902</v>
      </c>
      <c r="N149" s="18" t="s">
        <v>408</v>
      </c>
      <c r="O149" s="16">
        <v>113476616</v>
      </c>
      <c r="P149" s="16"/>
      <c r="Q149" s="17"/>
      <c r="R149" s="17">
        <v>1</v>
      </c>
      <c r="S149" s="17">
        <v>6477170</v>
      </c>
      <c r="T149" s="17">
        <f t="shared" si="8"/>
        <v>119953786</v>
      </c>
      <c r="U149" s="60"/>
      <c r="V149" s="67">
        <v>43028</v>
      </c>
      <c r="W149" s="67">
        <v>43039</v>
      </c>
      <c r="X149" s="67">
        <v>43096</v>
      </c>
      <c r="Y149" s="61"/>
      <c r="Z149" s="61"/>
      <c r="AA149" s="38"/>
      <c r="AB149" s="61"/>
      <c r="AC149" s="61" t="s">
        <v>703</v>
      </c>
      <c r="AD149" s="61"/>
      <c r="AE149" s="61"/>
      <c r="AF149" s="68">
        <f t="shared" si="9"/>
        <v>0</v>
      </c>
      <c r="AG149" s="69"/>
      <c r="AH149" s="69" t="b">
        <f t="shared" si="10"/>
        <v>0</v>
      </c>
    </row>
    <row r="150" spans="1:34" ht="44.25" customHeight="1" thickBot="1">
      <c r="A150" s="61">
        <v>139</v>
      </c>
      <c r="B150" s="61">
        <v>2017</v>
      </c>
      <c r="C150" s="91" t="s">
        <v>838</v>
      </c>
      <c r="D150" s="61">
        <v>1</v>
      </c>
      <c r="E150" s="62"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'!$B$20,"No ha seleccionado un tipo de contrato válido")))))))))))))))))))</f>
        <v>OBRA PÚBLICA</v>
      </c>
      <c r="F150" s="62" t="s">
        <v>105</v>
      </c>
      <c r="G150" s="62"/>
      <c r="H150" s="15" t="s">
        <v>617</v>
      </c>
      <c r="I150" s="15" t="s">
        <v>175</v>
      </c>
      <c r="J150" s="63">
        <v>2</v>
      </c>
      <c r="K150" s="64"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Desarrollo integral desde la gestación hasta la adolescencia</v>
      </c>
      <c r="L150" s="65" t="s">
        <v>697</v>
      </c>
      <c r="M150" s="90" t="s">
        <v>903</v>
      </c>
      <c r="N150" s="18" t="s">
        <v>409</v>
      </c>
      <c r="O150" s="16">
        <v>148438000</v>
      </c>
      <c r="P150" s="16"/>
      <c r="Q150" s="17"/>
      <c r="R150" s="17"/>
      <c r="S150" s="17"/>
      <c r="T150" s="17">
        <f t="shared" si="8"/>
        <v>148438000</v>
      </c>
      <c r="U150" s="60"/>
      <c r="V150" s="67">
        <v>43028</v>
      </c>
      <c r="W150" s="67">
        <v>43041</v>
      </c>
      <c r="X150" s="67">
        <v>43132</v>
      </c>
      <c r="Y150" s="61"/>
      <c r="Z150" s="61"/>
      <c r="AA150" s="38"/>
      <c r="AB150" s="61" t="s">
        <v>703</v>
      </c>
      <c r="AC150" s="61"/>
      <c r="AD150" s="61"/>
      <c r="AE150" s="61"/>
      <c r="AF150" s="68">
        <f t="shared" si="9"/>
        <v>0</v>
      </c>
      <c r="AG150" s="69"/>
      <c r="AH150" s="69" t="b">
        <f t="shared" si="10"/>
        <v>0</v>
      </c>
    </row>
    <row r="151" spans="1:34" ht="44.25" customHeight="1" thickBot="1">
      <c r="A151" s="61">
        <v>140</v>
      </c>
      <c r="B151" s="61">
        <v>2017</v>
      </c>
      <c r="C151" s="91" t="s">
        <v>839</v>
      </c>
      <c r="D151" s="61">
        <v>11</v>
      </c>
      <c r="E151" s="62"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'!$B$20,"No ha seleccionado un tipo de contrato válido")))))))))))))))))))</f>
        <v>SUMINISTRO</v>
      </c>
      <c r="F151" s="62" t="s">
        <v>108</v>
      </c>
      <c r="G151" s="62" t="s">
        <v>702</v>
      </c>
      <c r="H151" s="15" t="s">
        <v>618</v>
      </c>
      <c r="I151" s="15" t="s">
        <v>175</v>
      </c>
      <c r="J151" s="63">
        <v>7</v>
      </c>
      <c r="K151" s="64"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Inclusión educativa para la equidad</v>
      </c>
      <c r="L151" s="65" t="s">
        <v>698</v>
      </c>
      <c r="M151" s="90" t="s">
        <v>904</v>
      </c>
      <c r="N151" s="18" t="s">
        <v>410</v>
      </c>
      <c r="O151" s="16">
        <v>96830300</v>
      </c>
      <c r="P151" s="16"/>
      <c r="Q151" s="17"/>
      <c r="R151" s="17"/>
      <c r="S151" s="17"/>
      <c r="T151" s="17">
        <f t="shared" si="8"/>
        <v>96830300</v>
      </c>
      <c r="U151" s="60"/>
      <c r="V151" s="67">
        <v>43028</v>
      </c>
      <c r="W151" s="67">
        <v>43047</v>
      </c>
      <c r="X151" s="67">
        <v>43107</v>
      </c>
      <c r="Y151" s="61"/>
      <c r="Z151" s="61"/>
      <c r="AA151" s="38"/>
      <c r="AB151" s="61"/>
      <c r="AC151" s="61" t="s">
        <v>703</v>
      </c>
      <c r="AD151" s="61"/>
      <c r="AE151" s="61"/>
      <c r="AF151" s="68">
        <f t="shared" si="9"/>
        <v>0</v>
      </c>
      <c r="AG151" s="69"/>
      <c r="AH151" s="69" t="b">
        <f t="shared" si="10"/>
        <v>0</v>
      </c>
    </row>
    <row r="152" spans="1:34" ht="44.25" customHeight="1" thickBot="1">
      <c r="A152" s="61">
        <v>141</v>
      </c>
      <c r="B152" s="61">
        <v>2017</v>
      </c>
      <c r="C152" s="91" t="s">
        <v>840</v>
      </c>
      <c r="D152" s="61">
        <v>5</v>
      </c>
      <c r="E152" s="62"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'!$B$20,"No ha seleccionado un tipo de contrato válido")))))))))))))))))))</f>
        <v>CONTRATOS DE PRESTACIÓN DE SERVICIOS PROFESIONALES Y DE APOYO A LA GESTIÓN</v>
      </c>
      <c r="F152" s="62" t="s">
        <v>107</v>
      </c>
      <c r="G152" s="62" t="s">
        <v>116</v>
      </c>
      <c r="H152" s="15" t="s">
        <v>619</v>
      </c>
      <c r="I152" s="15" t="s">
        <v>175</v>
      </c>
      <c r="J152" s="63">
        <v>45</v>
      </c>
      <c r="K152" s="64"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Gobernanza e influencia local, regional e internacional</v>
      </c>
      <c r="L152" s="65" t="s">
        <v>688</v>
      </c>
      <c r="M152" s="90">
        <v>1078246045</v>
      </c>
      <c r="N152" s="18" t="s">
        <v>288</v>
      </c>
      <c r="O152" s="16">
        <v>4200000</v>
      </c>
      <c r="P152" s="16"/>
      <c r="Q152" s="17"/>
      <c r="R152" s="17"/>
      <c r="S152" s="17"/>
      <c r="T152" s="17">
        <f t="shared" si="8"/>
        <v>4200000</v>
      </c>
      <c r="U152" s="60">
        <v>3220000</v>
      </c>
      <c r="V152" s="67">
        <v>43038</v>
      </c>
      <c r="W152" s="67">
        <v>43038</v>
      </c>
      <c r="X152" s="67">
        <v>43098</v>
      </c>
      <c r="Y152" s="61"/>
      <c r="Z152" s="61"/>
      <c r="AA152" s="38"/>
      <c r="AB152" s="61"/>
      <c r="AC152" s="61" t="s">
        <v>703</v>
      </c>
      <c r="AD152" s="61"/>
      <c r="AE152" s="61"/>
      <c r="AF152" s="68">
        <f t="shared" si="9"/>
        <v>0.76666666666666672</v>
      </c>
      <c r="AG152" s="69"/>
      <c r="AH152" s="69" t="b">
        <f t="shared" si="10"/>
        <v>0</v>
      </c>
    </row>
    <row r="153" spans="1:34" ht="44.25" customHeight="1" thickBot="1">
      <c r="A153" s="61">
        <v>142</v>
      </c>
      <c r="B153" s="61">
        <v>2017</v>
      </c>
      <c r="C153" s="91" t="s">
        <v>841</v>
      </c>
      <c r="D153" s="61">
        <v>5</v>
      </c>
      <c r="E153" s="62"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'!$B$20,"No ha seleccionado un tipo de contrato válido")))))))))))))))))))</f>
        <v>CONTRATOS DE PRESTACIÓN DE SERVICIOS PROFESIONALES Y DE APOYO A LA GESTIÓN</v>
      </c>
      <c r="F153" s="62" t="s">
        <v>107</v>
      </c>
      <c r="G153" s="62" t="s">
        <v>116</v>
      </c>
      <c r="H153" s="15" t="s">
        <v>620</v>
      </c>
      <c r="I153" s="15" t="s">
        <v>175</v>
      </c>
      <c r="J153" s="63">
        <v>45</v>
      </c>
      <c r="K153" s="64"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Gobernanza e influencia local, regional e internacional</v>
      </c>
      <c r="L153" s="65" t="s">
        <v>688</v>
      </c>
      <c r="M153" s="90">
        <v>80055254</v>
      </c>
      <c r="N153" s="18" t="s">
        <v>411</v>
      </c>
      <c r="O153" s="16">
        <v>10816667</v>
      </c>
      <c r="P153" s="16"/>
      <c r="Q153" s="17"/>
      <c r="R153" s="17"/>
      <c r="S153" s="17"/>
      <c r="T153" s="17">
        <f t="shared" si="8"/>
        <v>10816667</v>
      </c>
      <c r="U153" s="60">
        <v>8250000</v>
      </c>
      <c r="V153" s="67">
        <v>43038</v>
      </c>
      <c r="W153" s="67">
        <v>43040</v>
      </c>
      <c r="X153" s="67">
        <v>43098</v>
      </c>
      <c r="Y153" s="61"/>
      <c r="Z153" s="61"/>
      <c r="AA153" s="38"/>
      <c r="AB153" s="61"/>
      <c r="AC153" s="61" t="s">
        <v>703</v>
      </c>
      <c r="AD153" s="61"/>
      <c r="AE153" s="61"/>
      <c r="AF153" s="68">
        <f t="shared" si="9"/>
        <v>0.76271184090256272</v>
      </c>
      <c r="AG153" s="69"/>
      <c r="AH153" s="69" t="b">
        <f t="shared" si="10"/>
        <v>0</v>
      </c>
    </row>
    <row r="154" spans="1:34" ht="44.25" customHeight="1" thickBot="1">
      <c r="A154" s="61">
        <v>143</v>
      </c>
      <c r="B154" s="61">
        <v>2017</v>
      </c>
      <c r="C154" s="91" t="s">
        <v>842</v>
      </c>
      <c r="D154" s="61">
        <v>5</v>
      </c>
      <c r="E154" s="62"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'!$B$20,"No ha seleccionado un tipo de contrato válido")))))))))))))))))))</f>
        <v>CONTRATOS DE PRESTACIÓN DE SERVICIOS PROFESIONALES Y DE APOYO A LA GESTIÓN</v>
      </c>
      <c r="F154" s="62" t="s">
        <v>107</v>
      </c>
      <c r="G154" s="62" t="s">
        <v>116</v>
      </c>
      <c r="H154" s="15" t="s">
        <v>621</v>
      </c>
      <c r="I154" s="15" t="s">
        <v>175</v>
      </c>
      <c r="J154" s="63">
        <v>45</v>
      </c>
      <c r="K154" s="64"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Gobernanza e influencia local, regional e internacional</v>
      </c>
      <c r="L154" s="65" t="s">
        <v>688</v>
      </c>
      <c r="M154" s="90">
        <v>39581811</v>
      </c>
      <c r="N154" s="18" t="s">
        <v>293</v>
      </c>
      <c r="O154" s="16">
        <v>7980733</v>
      </c>
      <c r="P154" s="16"/>
      <c r="Q154" s="17"/>
      <c r="R154" s="17"/>
      <c r="S154" s="17"/>
      <c r="T154" s="17">
        <f t="shared" si="8"/>
        <v>7980733</v>
      </c>
      <c r="U154" s="60">
        <v>6087000</v>
      </c>
      <c r="V154" s="67">
        <v>43039</v>
      </c>
      <c r="W154" s="67">
        <v>43040</v>
      </c>
      <c r="X154" s="67">
        <v>43098</v>
      </c>
      <c r="Y154" s="61"/>
      <c r="Z154" s="61"/>
      <c r="AA154" s="38"/>
      <c r="AB154" s="61"/>
      <c r="AC154" s="61" t="s">
        <v>703</v>
      </c>
      <c r="AD154" s="61"/>
      <c r="AE154" s="61"/>
      <c r="AF154" s="68">
        <f t="shared" si="9"/>
        <v>0.76271189626316283</v>
      </c>
      <c r="AG154" s="69"/>
      <c r="AH154" s="69" t="b">
        <f t="shared" si="10"/>
        <v>0</v>
      </c>
    </row>
    <row r="155" spans="1:34" ht="44.25" customHeight="1" thickBot="1">
      <c r="A155" s="61">
        <v>144</v>
      </c>
      <c r="B155" s="61">
        <v>2017</v>
      </c>
      <c r="C155" s="91" t="s">
        <v>843</v>
      </c>
      <c r="D155" s="61">
        <v>5</v>
      </c>
      <c r="E155" s="62"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'!$B$20,"No ha seleccionado un tipo de contrato válido")))))))))))))))))))</f>
        <v>CONTRATOS DE PRESTACIÓN DE SERVICIOS PROFESIONALES Y DE APOYO A LA GESTIÓN</v>
      </c>
      <c r="F155" s="62" t="s">
        <v>107</v>
      </c>
      <c r="G155" s="20" t="s">
        <v>116</v>
      </c>
      <c r="H155" s="15" t="s">
        <v>622</v>
      </c>
      <c r="I155" s="15" t="s">
        <v>175</v>
      </c>
      <c r="J155" s="63">
        <v>38</v>
      </c>
      <c r="K155" s="64" t="s">
        <v>87</v>
      </c>
      <c r="L155" s="65" t="s">
        <v>689</v>
      </c>
      <c r="M155" s="90">
        <v>66846459</v>
      </c>
      <c r="N155" s="18" t="s">
        <v>412</v>
      </c>
      <c r="O155" s="16">
        <v>9282667</v>
      </c>
      <c r="P155" s="16"/>
      <c r="Q155" s="17"/>
      <c r="R155" s="17"/>
      <c r="S155" s="17"/>
      <c r="T155" s="17">
        <f t="shared" si="8"/>
        <v>9282667</v>
      </c>
      <c r="U155" s="60">
        <v>7080000</v>
      </c>
      <c r="V155" s="67">
        <v>43039</v>
      </c>
      <c r="W155" s="67">
        <v>43040</v>
      </c>
      <c r="X155" s="67">
        <v>43098</v>
      </c>
      <c r="Y155" s="61"/>
      <c r="Z155" s="61"/>
      <c r="AA155" s="38"/>
      <c r="AB155" s="61"/>
      <c r="AC155" s="61" t="s">
        <v>703</v>
      </c>
      <c r="AD155" s="61"/>
      <c r="AE155" s="61"/>
      <c r="AF155" s="68">
        <f t="shared" si="9"/>
        <v>0.7627118370183914</v>
      </c>
      <c r="AG155" s="69"/>
      <c r="AH155" s="69" t="b">
        <f t="shared" si="10"/>
        <v>0</v>
      </c>
    </row>
    <row r="156" spans="1:34" ht="44.25" customHeight="1" thickBot="1">
      <c r="A156" s="61">
        <v>145</v>
      </c>
      <c r="B156" s="61">
        <v>2017</v>
      </c>
      <c r="C156" s="91" t="s">
        <v>844</v>
      </c>
      <c r="D156" s="61">
        <v>5</v>
      </c>
      <c r="E156" s="62"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'!$B$20,"No ha seleccionado un tipo de contrato válido")))))))))))))))))))</f>
        <v>CONTRATOS DE PRESTACIÓN DE SERVICIOS PROFESIONALES Y DE APOYO A LA GESTIÓN</v>
      </c>
      <c r="F156" s="62" t="s">
        <v>107</v>
      </c>
      <c r="G156" s="62" t="s">
        <v>116</v>
      </c>
      <c r="H156" s="15" t="s">
        <v>623</v>
      </c>
      <c r="I156" s="15" t="s">
        <v>175</v>
      </c>
      <c r="J156" s="63">
        <v>45</v>
      </c>
      <c r="K156" s="64"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Gobernanza e influencia local, regional e internacional</v>
      </c>
      <c r="L156" s="65" t="s">
        <v>688</v>
      </c>
      <c r="M156" s="90">
        <v>79303372</v>
      </c>
      <c r="N156" s="18" t="s">
        <v>413</v>
      </c>
      <c r="O156" s="16">
        <v>7980733</v>
      </c>
      <c r="P156" s="16"/>
      <c r="Q156" s="17"/>
      <c r="R156" s="17"/>
      <c r="S156" s="17"/>
      <c r="T156" s="17">
        <f t="shared" si="8"/>
        <v>7980733</v>
      </c>
      <c r="U156" s="60">
        <v>6087000</v>
      </c>
      <c r="V156" s="67">
        <v>43040</v>
      </c>
      <c r="W156" s="67">
        <v>43040</v>
      </c>
      <c r="X156" s="67">
        <v>43098</v>
      </c>
      <c r="Y156" s="61"/>
      <c r="Z156" s="61"/>
      <c r="AA156" s="38"/>
      <c r="AB156" s="61"/>
      <c r="AC156" s="61" t="s">
        <v>703</v>
      </c>
      <c r="AD156" s="61"/>
      <c r="AE156" s="61"/>
      <c r="AF156" s="68">
        <f t="shared" si="9"/>
        <v>0.76271189626316283</v>
      </c>
      <c r="AG156" s="69"/>
      <c r="AH156" s="69" t="b">
        <f t="shared" si="10"/>
        <v>0</v>
      </c>
    </row>
    <row r="157" spans="1:34" ht="44.25" customHeight="1" thickBot="1">
      <c r="A157" s="61">
        <v>146</v>
      </c>
      <c r="B157" s="61">
        <v>2017</v>
      </c>
      <c r="C157" s="91" t="s">
        <v>845</v>
      </c>
      <c r="D157" s="61">
        <v>4</v>
      </c>
      <c r="E157" s="62"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'!$B$20,"No ha seleccionado un tipo de contrato válido")))))))))))))))))))</f>
        <v>CONTRATOS DE PRESTACIÓN DE SERVICIOS</v>
      </c>
      <c r="F157" s="62" t="s">
        <v>108</v>
      </c>
      <c r="G157" s="62" t="s">
        <v>702</v>
      </c>
      <c r="H157" s="15" t="s">
        <v>624</v>
      </c>
      <c r="I157" s="15" t="s">
        <v>174</v>
      </c>
      <c r="J157" s="63">
        <v>38</v>
      </c>
      <c r="K157" s="64" t="s">
        <v>87</v>
      </c>
      <c r="L157" s="65" t="s">
        <v>691</v>
      </c>
      <c r="M157" s="90" t="s">
        <v>905</v>
      </c>
      <c r="N157" s="18" t="s">
        <v>414</v>
      </c>
      <c r="O157" s="16">
        <v>95243107</v>
      </c>
      <c r="P157" s="16"/>
      <c r="Q157" s="17"/>
      <c r="R157" s="17"/>
      <c r="S157" s="17"/>
      <c r="T157" s="17">
        <f t="shared" si="8"/>
        <v>95243107</v>
      </c>
      <c r="U157" s="60"/>
      <c r="V157" s="67">
        <v>43041</v>
      </c>
      <c r="W157" s="67">
        <v>43049</v>
      </c>
      <c r="X157" s="67">
        <v>43413</v>
      </c>
      <c r="Y157" s="61"/>
      <c r="Z157" s="61"/>
      <c r="AA157" s="38"/>
      <c r="AB157" s="61"/>
      <c r="AC157" s="61" t="s">
        <v>703</v>
      </c>
      <c r="AD157" s="61"/>
      <c r="AE157" s="61"/>
      <c r="AF157" s="68">
        <f t="shared" si="9"/>
        <v>0</v>
      </c>
      <c r="AG157" s="69"/>
      <c r="AH157" s="69" t="b">
        <f t="shared" si="10"/>
        <v>0</v>
      </c>
    </row>
    <row r="158" spans="1:34" ht="44.25" customHeight="1" thickBot="1">
      <c r="A158" s="61">
        <v>147</v>
      </c>
      <c r="B158" s="61">
        <v>2017</v>
      </c>
      <c r="C158" s="91" t="s">
        <v>846</v>
      </c>
      <c r="D158" s="61">
        <v>5</v>
      </c>
      <c r="E158" s="62"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'!$B$20,"No ha seleccionado un tipo de contrato válido")))))))))))))))))))</f>
        <v>CONTRATOS DE PRESTACIÓN DE SERVICIOS PROFESIONALES Y DE APOYO A LA GESTIÓN</v>
      </c>
      <c r="F158" s="62" t="s">
        <v>107</v>
      </c>
      <c r="G158" s="62" t="s">
        <v>116</v>
      </c>
      <c r="H158" s="15" t="s">
        <v>625</v>
      </c>
      <c r="I158" s="15" t="s">
        <v>175</v>
      </c>
      <c r="J158" s="63">
        <v>18</v>
      </c>
      <c r="K158" s="64"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Mejor movilidad para todos</v>
      </c>
      <c r="L158" s="65" t="s">
        <v>690</v>
      </c>
      <c r="M158" s="90">
        <v>79888046</v>
      </c>
      <c r="N158" s="18" t="s">
        <v>415</v>
      </c>
      <c r="O158" s="16">
        <v>7710200</v>
      </c>
      <c r="P158" s="16"/>
      <c r="Q158" s="17"/>
      <c r="R158" s="17"/>
      <c r="S158" s="17"/>
      <c r="T158" s="17">
        <f t="shared" si="8"/>
        <v>7710200</v>
      </c>
      <c r="U158" s="60">
        <v>5816467</v>
      </c>
      <c r="V158" s="67">
        <v>43041</v>
      </c>
      <c r="W158" s="67">
        <v>43042</v>
      </c>
      <c r="X158" s="67">
        <v>43098</v>
      </c>
      <c r="Y158" s="61"/>
      <c r="Z158" s="61"/>
      <c r="AA158" s="38"/>
      <c r="AB158" s="61"/>
      <c r="AC158" s="61" t="s">
        <v>703</v>
      </c>
      <c r="AD158" s="61"/>
      <c r="AE158" s="61"/>
      <c r="AF158" s="68">
        <f t="shared" si="9"/>
        <v>0.75438600814505463</v>
      </c>
      <c r="AG158" s="69"/>
      <c r="AH158" s="69" t="b">
        <f t="shared" si="10"/>
        <v>0</v>
      </c>
    </row>
    <row r="159" spans="1:34" ht="44.25" customHeight="1" thickBot="1">
      <c r="A159" s="61">
        <v>148</v>
      </c>
      <c r="B159" s="61">
        <v>2017</v>
      </c>
      <c r="C159" s="91" t="s">
        <v>847</v>
      </c>
      <c r="D159" s="61">
        <v>5</v>
      </c>
      <c r="E159" s="62"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'!$B$20,"No ha seleccionado un tipo de contrato válido")))))))))))))))))))</f>
        <v>CONTRATOS DE PRESTACIÓN DE SERVICIOS PROFESIONALES Y DE APOYO A LA GESTIÓN</v>
      </c>
      <c r="F159" s="62" t="s">
        <v>107</v>
      </c>
      <c r="G159" s="62" t="s">
        <v>116</v>
      </c>
      <c r="H159" s="15" t="s">
        <v>626</v>
      </c>
      <c r="I159" s="15" t="s">
        <v>175</v>
      </c>
      <c r="J159" s="63">
        <v>45</v>
      </c>
      <c r="K159" s="64"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Gobernanza e influencia local, regional e internacional</v>
      </c>
      <c r="L159" s="65" t="s">
        <v>688</v>
      </c>
      <c r="M159" s="90">
        <v>15046340</v>
      </c>
      <c r="N159" s="18" t="s">
        <v>416</v>
      </c>
      <c r="O159" s="16">
        <v>11970000</v>
      </c>
      <c r="P159" s="16"/>
      <c r="Q159" s="17"/>
      <c r="R159" s="17"/>
      <c r="S159" s="17"/>
      <c r="T159" s="17">
        <f t="shared" si="8"/>
        <v>11970000</v>
      </c>
      <c r="U159" s="60">
        <v>9030000</v>
      </c>
      <c r="V159" s="67">
        <v>43042</v>
      </c>
      <c r="W159" s="67">
        <v>43042</v>
      </c>
      <c r="X159" s="67">
        <v>43098</v>
      </c>
      <c r="Y159" s="61"/>
      <c r="Z159" s="61"/>
      <c r="AA159" s="38"/>
      <c r="AB159" s="61"/>
      <c r="AC159" s="61" t="s">
        <v>703</v>
      </c>
      <c r="AD159" s="61"/>
      <c r="AE159" s="61"/>
      <c r="AF159" s="68">
        <f t="shared" si="9"/>
        <v>0.75438596491228072</v>
      </c>
      <c r="AG159" s="69"/>
      <c r="AH159" s="69" t="b">
        <f t="shared" si="10"/>
        <v>0</v>
      </c>
    </row>
    <row r="160" spans="1:34" ht="44.25" customHeight="1" thickBot="1">
      <c r="A160" s="61">
        <v>149</v>
      </c>
      <c r="B160" s="61">
        <v>2017</v>
      </c>
      <c r="C160" s="91" t="s">
        <v>848</v>
      </c>
      <c r="D160" s="61">
        <v>5</v>
      </c>
      <c r="E160" s="62"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'!$B$20,"No ha seleccionado un tipo de contrato válido")))))))))))))))))))</f>
        <v>CONTRATOS DE PRESTACIÓN DE SERVICIOS PROFESIONALES Y DE APOYO A LA GESTIÓN</v>
      </c>
      <c r="F160" s="62" t="s">
        <v>107</v>
      </c>
      <c r="G160" s="62" t="s">
        <v>116</v>
      </c>
      <c r="H160" s="15" t="s">
        <v>627</v>
      </c>
      <c r="I160" s="15" t="s">
        <v>175</v>
      </c>
      <c r="J160" s="63">
        <v>18</v>
      </c>
      <c r="K160" s="64"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Mejor movilidad para todos</v>
      </c>
      <c r="L160" s="65" t="s">
        <v>690</v>
      </c>
      <c r="M160" s="90">
        <v>80064974</v>
      </c>
      <c r="N160" s="18" t="s">
        <v>305</v>
      </c>
      <c r="O160" s="16">
        <v>3570000</v>
      </c>
      <c r="P160" s="16"/>
      <c r="Q160" s="17"/>
      <c r="R160" s="17">
        <v>1</v>
      </c>
      <c r="S160" s="17">
        <v>770000</v>
      </c>
      <c r="T160" s="17">
        <f t="shared" si="8"/>
        <v>4340000</v>
      </c>
      <c r="U160" s="60">
        <v>2590000</v>
      </c>
      <c r="V160" s="67">
        <v>43048</v>
      </c>
      <c r="W160" s="67">
        <v>43048</v>
      </c>
      <c r="X160" s="67">
        <v>43109</v>
      </c>
      <c r="Y160" s="61"/>
      <c r="Z160" s="61"/>
      <c r="AA160" s="38"/>
      <c r="AB160" s="61"/>
      <c r="AC160" s="61" t="s">
        <v>703</v>
      </c>
      <c r="AD160" s="61"/>
      <c r="AE160" s="61"/>
      <c r="AF160" s="68">
        <f t="shared" si="9"/>
        <v>0.59677419354838712</v>
      </c>
      <c r="AG160" s="69"/>
      <c r="AH160" s="69" t="b">
        <f t="shared" si="10"/>
        <v>0</v>
      </c>
    </row>
    <row r="161" spans="1:34" ht="44.25" customHeight="1" thickBot="1">
      <c r="A161" s="61">
        <v>150</v>
      </c>
      <c r="B161" s="61">
        <v>2017</v>
      </c>
      <c r="C161" s="91" t="s">
        <v>849</v>
      </c>
      <c r="D161" s="61">
        <v>6</v>
      </c>
      <c r="E161" s="62"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'!$B$20,"No ha seleccionado un tipo de contrato válido")))))))))))))))))))</f>
        <v>COMPRAVENTA DE BIENES MUEBLES</v>
      </c>
      <c r="F161" s="62" t="s">
        <v>108</v>
      </c>
      <c r="G161" s="62" t="s">
        <v>702</v>
      </c>
      <c r="H161" s="15" t="s">
        <v>628</v>
      </c>
      <c r="I161" s="15" t="s">
        <v>174</v>
      </c>
      <c r="J161" s="63">
        <v>0</v>
      </c>
      <c r="K161" s="64"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No ha seleccionado un número de programa</v>
      </c>
      <c r="L161" s="65" t="s">
        <v>691</v>
      </c>
      <c r="M161" s="90" t="s">
        <v>906</v>
      </c>
      <c r="N161" s="18" t="s">
        <v>417</v>
      </c>
      <c r="O161" s="16">
        <v>58000000</v>
      </c>
      <c r="P161" s="16"/>
      <c r="Q161" s="17"/>
      <c r="R161" s="17"/>
      <c r="S161" s="17"/>
      <c r="T161" s="17">
        <f t="shared" si="8"/>
        <v>58000000</v>
      </c>
      <c r="U161" s="60"/>
      <c r="V161" s="67">
        <v>43046</v>
      </c>
      <c r="W161" s="67">
        <v>43060</v>
      </c>
      <c r="X161" s="67">
        <v>43240</v>
      </c>
      <c r="Y161" s="61"/>
      <c r="Z161" s="61"/>
      <c r="AA161" s="38"/>
      <c r="AB161" s="61" t="s">
        <v>703</v>
      </c>
      <c r="AC161" s="61"/>
      <c r="AD161" s="61"/>
      <c r="AE161" s="61"/>
      <c r="AF161" s="68">
        <f t="shared" si="9"/>
        <v>0</v>
      </c>
      <c r="AG161" s="69"/>
      <c r="AH161" s="69" t="b">
        <f t="shared" si="10"/>
        <v>1</v>
      </c>
    </row>
    <row r="162" spans="1:34" ht="44.25" customHeight="1" thickBot="1">
      <c r="A162" s="61">
        <v>151</v>
      </c>
      <c r="B162" s="61">
        <v>2017</v>
      </c>
      <c r="C162" s="91" t="s">
        <v>850</v>
      </c>
      <c r="D162" s="61">
        <v>5</v>
      </c>
      <c r="E162" s="62"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'!$B$20,"No ha seleccionado un tipo de contrato válido")))))))))))))))))))</f>
        <v>CONTRATOS DE PRESTACIÓN DE SERVICIOS PROFESIONALES Y DE APOYO A LA GESTIÓN</v>
      </c>
      <c r="F162" s="62" t="s">
        <v>107</v>
      </c>
      <c r="G162" s="62" t="s">
        <v>116</v>
      </c>
      <c r="H162" s="15" t="s">
        <v>629</v>
      </c>
      <c r="I162" s="15" t="s">
        <v>175</v>
      </c>
      <c r="J162" s="63">
        <v>45</v>
      </c>
      <c r="K162" s="64"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65" t="s">
        <v>688</v>
      </c>
      <c r="M162" s="90">
        <v>1016050064</v>
      </c>
      <c r="N162" s="18" t="s">
        <v>299</v>
      </c>
      <c r="O162" s="16">
        <v>3080000</v>
      </c>
      <c r="P162" s="16"/>
      <c r="Q162" s="17"/>
      <c r="R162" s="17"/>
      <c r="S162" s="17"/>
      <c r="T162" s="17">
        <f t="shared" si="8"/>
        <v>3080000</v>
      </c>
      <c r="U162" s="60">
        <v>2170000</v>
      </c>
      <c r="V162" s="67">
        <v>43047</v>
      </c>
      <c r="W162" s="67">
        <v>43054</v>
      </c>
      <c r="X162" s="67">
        <v>43097</v>
      </c>
      <c r="Y162" s="61"/>
      <c r="Z162" s="61"/>
      <c r="AA162" s="38"/>
      <c r="AB162" s="61"/>
      <c r="AC162" s="61" t="s">
        <v>703</v>
      </c>
      <c r="AD162" s="61"/>
      <c r="AE162" s="61"/>
      <c r="AF162" s="68">
        <f t="shared" si="9"/>
        <v>0.70454545454545459</v>
      </c>
      <c r="AG162" s="69"/>
      <c r="AH162" s="69" t="b">
        <f t="shared" si="10"/>
        <v>0</v>
      </c>
    </row>
    <row r="163" spans="1:34" ht="44.25" customHeight="1" thickBot="1">
      <c r="A163" s="61">
        <v>152</v>
      </c>
      <c r="B163" s="61">
        <v>2017</v>
      </c>
      <c r="C163" s="91" t="s">
        <v>851</v>
      </c>
      <c r="D163" s="61">
        <v>5</v>
      </c>
      <c r="E163" s="62"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'!$B$20,"No ha seleccionado un tipo de contrato válido")))))))))))))))))))</f>
        <v>CONTRATOS DE PRESTACIÓN DE SERVICIOS PROFESIONALES Y DE APOYO A LA GESTIÓN</v>
      </c>
      <c r="F163" s="62" t="s">
        <v>107</v>
      </c>
      <c r="G163" s="62" t="s">
        <v>116</v>
      </c>
      <c r="H163" s="15" t="s">
        <v>630</v>
      </c>
      <c r="I163" s="15" t="s">
        <v>175</v>
      </c>
      <c r="J163" s="63">
        <v>45</v>
      </c>
      <c r="K163" s="64"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Gobernanza e influencia local, regional e internacional</v>
      </c>
      <c r="L163" s="65" t="s">
        <v>688</v>
      </c>
      <c r="M163" s="90">
        <v>22732848</v>
      </c>
      <c r="N163" s="18" t="s">
        <v>418</v>
      </c>
      <c r="O163" s="16">
        <v>4389570</v>
      </c>
      <c r="P163" s="16"/>
      <c r="Q163" s="17"/>
      <c r="R163" s="17"/>
      <c r="S163" s="17"/>
      <c r="T163" s="17">
        <f t="shared" si="8"/>
        <v>4389570</v>
      </c>
      <c r="U163" s="60">
        <v>3184590</v>
      </c>
      <c r="V163" s="67">
        <v>43047</v>
      </c>
      <c r="W163" s="67">
        <v>43048</v>
      </c>
      <c r="X163" s="67">
        <v>43098</v>
      </c>
      <c r="Y163" s="61"/>
      <c r="Z163" s="61"/>
      <c r="AA163" s="38"/>
      <c r="AB163" s="61"/>
      <c r="AC163" s="61" t="s">
        <v>703</v>
      </c>
      <c r="AD163" s="61"/>
      <c r="AE163" s="61"/>
      <c r="AF163" s="68">
        <f t="shared" si="9"/>
        <v>0.72549019607843135</v>
      </c>
      <c r="AG163" s="69"/>
      <c r="AH163" s="69" t="b">
        <f t="shared" si="10"/>
        <v>0</v>
      </c>
    </row>
    <row r="164" spans="1:34" ht="44.25" customHeight="1" thickBot="1">
      <c r="A164" s="61">
        <v>153</v>
      </c>
      <c r="B164" s="61">
        <v>2017</v>
      </c>
      <c r="C164" s="91" t="s">
        <v>852</v>
      </c>
      <c r="D164" s="61">
        <v>5</v>
      </c>
      <c r="E164" s="62"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'!$B$20,"No ha seleccionado un tipo de contrato válido")))))))))))))))))))</f>
        <v>CONTRATOS DE PRESTACIÓN DE SERVICIOS PROFESIONALES Y DE APOYO A LA GESTIÓN</v>
      </c>
      <c r="F164" s="62" t="s">
        <v>107</v>
      </c>
      <c r="G164" s="62" t="s">
        <v>116</v>
      </c>
      <c r="H164" s="15" t="s">
        <v>631</v>
      </c>
      <c r="I164" s="15" t="s">
        <v>175</v>
      </c>
      <c r="J164" s="63">
        <v>45</v>
      </c>
      <c r="K164" s="64"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Gobernanza e influencia local, regional e internacional</v>
      </c>
      <c r="L164" s="65" t="s">
        <v>688</v>
      </c>
      <c r="M164" s="90">
        <v>80351426</v>
      </c>
      <c r="N164" s="18" t="s">
        <v>419</v>
      </c>
      <c r="O164" s="16">
        <v>6763333</v>
      </c>
      <c r="P164" s="16"/>
      <c r="Q164" s="17"/>
      <c r="R164" s="17"/>
      <c r="S164" s="17"/>
      <c r="T164" s="17">
        <f t="shared" si="8"/>
        <v>6763333</v>
      </c>
      <c r="U164" s="60">
        <v>4869600</v>
      </c>
      <c r="V164" s="67">
        <v>43049</v>
      </c>
      <c r="W164" s="67">
        <v>43049</v>
      </c>
      <c r="X164" s="67">
        <v>43098</v>
      </c>
      <c r="Y164" s="61"/>
      <c r="Z164" s="61"/>
      <c r="AA164" s="38"/>
      <c r="AB164" s="61"/>
      <c r="AC164" s="61" t="s">
        <v>703</v>
      </c>
      <c r="AD164" s="61"/>
      <c r="AE164" s="61"/>
      <c r="AF164" s="68">
        <f t="shared" si="9"/>
        <v>0.72000003548546254</v>
      </c>
      <c r="AG164" s="69"/>
      <c r="AH164" s="69" t="b">
        <f t="shared" si="10"/>
        <v>0</v>
      </c>
    </row>
    <row r="165" spans="1:34" ht="44.25" customHeight="1" thickBot="1">
      <c r="A165" s="61">
        <v>154</v>
      </c>
      <c r="B165" s="61">
        <v>2017</v>
      </c>
      <c r="C165" s="91" t="s">
        <v>853</v>
      </c>
      <c r="D165" s="61">
        <v>17</v>
      </c>
      <c r="E165" s="62"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'!$B$20,"No ha seleccionado un tipo de contrato válido")))))))))))))))))))</f>
        <v xml:space="preserve">CONVENIOS DE APOYO Y/O CONVENIOS DE ASOCIACIÓN </v>
      </c>
      <c r="F165" s="62" t="s">
        <v>107</v>
      </c>
      <c r="G165" s="62" t="s">
        <v>122</v>
      </c>
      <c r="H165" s="15" t="s">
        <v>633</v>
      </c>
      <c r="I165" s="15" t="s">
        <v>175</v>
      </c>
      <c r="J165" s="63">
        <v>45</v>
      </c>
      <c r="K165" s="64"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Gobernanza e influencia local, regional e internacional</v>
      </c>
      <c r="L165" s="65" t="s">
        <v>688</v>
      </c>
      <c r="M165" s="90" t="s">
        <v>907</v>
      </c>
      <c r="N165" s="18" t="s">
        <v>420</v>
      </c>
      <c r="O165" s="16">
        <v>141740331</v>
      </c>
      <c r="P165" s="16"/>
      <c r="Q165" s="17"/>
      <c r="R165" s="17"/>
      <c r="S165" s="17"/>
      <c r="T165" s="17">
        <f t="shared" si="8"/>
        <v>141740331</v>
      </c>
      <c r="U165" s="60"/>
      <c r="V165" s="67">
        <v>43048</v>
      </c>
      <c r="W165" s="67">
        <v>43070</v>
      </c>
      <c r="X165" s="67">
        <v>43281</v>
      </c>
      <c r="Y165" s="61"/>
      <c r="Z165" s="61"/>
      <c r="AA165" s="38"/>
      <c r="AB165" s="61"/>
      <c r="AC165" s="61" t="s">
        <v>703</v>
      </c>
      <c r="AD165" s="61"/>
      <c r="AE165" s="61"/>
      <c r="AF165" s="68">
        <f t="shared" si="9"/>
        <v>0</v>
      </c>
      <c r="AG165" s="69"/>
      <c r="AH165" s="69" t="b">
        <f t="shared" si="10"/>
        <v>0</v>
      </c>
    </row>
    <row r="166" spans="1:34" ht="44.25" customHeight="1" thickBot="1">
      <c r="A166" s="61">
        <v>155</v>
      </c>
      <c r="B166" s="61">
        <v>2017</v>
      </c>
      <c r="C166" s="91" t="s">
        <v>854</v>
      </c>
      <c r="D166" s="61">
        <v>5</v>
      </c>
      <c r="E166" s="62"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'!$B$20,"No ha seleccionado un tipo de contrato válido")))))))))))))))))))</f>
        <v>CONTRATOS DE PRESTACIÓN DE SERVICIOS PROFESIONALES Y DE APOYO A LA GESTIÓN</v>
      </c>
      <c r="F166" s="62" t="s">
        <v>107</v>
      </c>
      <c r="G166" s="62" t="s">
        <v>116</v>
      </c>
      <c r="H166" s="15" t="s">
        <v>634</v>
      </c>
      <c r="I166" s="15" t="s">
        <v>175</v>
      </c>
      <c r="J166" s="63">
        <v>45</v>
      </c>
      <c r="K166" s="64"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Gobernanza e influencia local, regional e internacional</v>
      </c>
      <c r="L166" s="65" t="s">
        <v>688</v>
      </c>
      <c r="M166" s="90">
        <v>1026550399</v>
      </c>
      <c r="N166" s="18" t="s">
        <v>421</v>
      </c>
      <c r="O166" s="16">
        <v>10000000</v>
      </c>
      <c r="P166" s="16"/>
      <c r="Q166" s="17"/>
      <c r="R166" s="17"/>
      <c r="S166" s="17"/>
      <c r="T166" s="17">
        <f t="shared" ref="T166:T197" si="11">O166+Q166+S166</f>
        <v>10000000</v>
      </c>
      <c r="U166" s="60">
        <v>7400000</v>
      </c>
      <c r="V166" s="67">
        <v>43048</v>
      </c>
      <c r="W166" s="67">
        <v>43048</v>
      </c>
      <c r="X166" s="67">
        <v>43097</v>
      </c>
      <c r="Y166" s="61"/>
      <c r="Z166" s="61"/>
      <c r="AA166" s="38"/>
      <c r="AB166" s="61"/>
      <c r="AC166" s="61" t="s">
        <v>703</v>
      </c>
      <c r="AD166" s="61"/>
      <c r="AE166" s="61"/>
      <c r="AF166" s="68">
        <f t="shared" si="9"/>
        <v>0.74</v>
      </c>
      <c r="AG166" s="69"/>
      <c r="AH166" s="69" t="b">
        <f t="shared" si="10"/>
        <v>0</v>
      </c>
    </row>
    <row r="167" spans="1:34" ht="44.25" customHeight="1" thickBot="1">
      <c r="A167" s="61">
        <v>156</v>
      </c>
      <c r="B167" s="61">
        <v>2017</v>
      </c>
      <c r="C167" s="91" t="s">
        <v>855</v>
      </c>
      <c r="D167" s="61">
        <v>5</v>
      </c>
      <c r="E167" s="62"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'!$B$20,"No ha seleccionado un tipo de contrato válido")))))))))))))))))))</f>
        <v>CONTRATOS DE PRESTACIÓN DE SERVICIOS PROFESIONALES Y DE APOYO A LA GESTIÓN</v>
      </c>
      <c r="F167" s="62" t="s">
        <v>107</v>
      </c>
      <c r="G167" s="62" t="s">
        <v>116</v>
      </c>
      <c r="H167" s="15" t="s">
        <v>635</v>
      </c>
      <c r="I167" s="15" t="s">
        <v>175</v>
      </c>
      <c r="J167" s="63">
        <v>45</v>
      </c>
      <c r="K167" s="64"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65" t="s">
        <v>688</v>
      </c>
      <c r="M167" s="90">
        <v>39462273</v>
      </c>
      <c r="N167" s="18" t="s">
        <v>422</v>
      </c>
      <c r="O167" s="16">
        <v>7050000</v>
      </c>
      <c r="P167" s="16"/>
      <c r="Q167" s="17"/>
      <c r="R167" s="17">
        <v>2</v>
      </c>
      <c r="S167" s="17">
        <v>2506666</v>
      </c>
      <c r="T167" s="17">
        <f t="shared" si="11"/>
        <v>9556666</v>
      </c>
      <c r="U167" s="60">
        <v>5640000</v>
      </c>
      <c r="V167" s="67">
        <v>43049</v>
      </c>
      <c r="W167" s="67">
        <v>43049</v>
      </c>
      <c r="X167" s="67">
        <v>43098</v>
      </c>
      <c r="Y167" s="61"/>
      <c r="Z167" s="61"/>
      <c r="AA167" s="38"/>
      <c r="AB167" s="61"/>
      <c r="AC167" s="61" t="s">
        <v>703</v>
      </c>
      <c r="AD167" s="61"/>
      <c r="AE167" s="61"/>
      <c r="AF167" s="68">
        <f t="shared" si="9"/>
        <v>0.59016397559567324</v>
      </c>
      <c r="AG167" s="69"/>
      <c r="AH167" s="69" t="b">
        <f t="shared" si="10"/>
        <v>0</v>
      </c>
    </row>
    <row r="168" spans="1:34" ht="44.25" customHeight="1" thickBot="1">
      <c r="A168" s="61">
        <v>157</v>
      </c>
      <c r="B168" s="61">
        <v>2017</v>
      </c>
      <c r="C168" s="91" t="s">
        <v>856</v>
      </c>
      <c r="D168" s="61">
        <v>5</v>
      </c>
      <c r="E168" s="62"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'!$B$20,"No ha seleccionado un tipo de contrato válido")))))))))))))))))))</f>
        <v>CONTRATOS DE PRESTACIÓN DE SERVICIOS PROFESIONALES Y DE APOYO A LA GESTIÓN</v>
      </c>
      <c r="F168" s="62" t="s">
        <v>107</v>
      </c>
      <c r="G168" s="62" t="s">
        <v>116</v>
      </c>
      <c r="H168" s="15" t="s">
        <v>636</v>
      </c>
      <c r="I168" s="15" t="s">
        <v>175</v>
      </c>
      <c r="J168" s="63">
        <v>45</v>
      </c>
      <c r="K168" s="64"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65" t="s">
        <v>688</v>
      </c>
      <c r="M168" s="90">
        <v>80024092</v>
      </c>
      <c r="N168" s="18" t="s">
        <v>328</v>
      </c>
      <c r="O168" s="16">
        <v>6763333</v>
      </c>
      <c r="P168" s="16"/>
      <c r="Q168" s="17"/>
      <c r="R168" s="17"/>
      <c r="S168" s="17"/>
      <c r="T168" s="17">
        <f t="shared" si="11"/>
        <v>6763333</v>
      </c>
      <c r="U168" s="60">
        <v>4869600</v>
      </c>
      <c r="V168" s="67">
        <v>43049</v>
      </c>
      <c r="W168" s="67">
        <v>43049</v>
      </c>
      <c r="X168" s="67">
        <v>43098</v>
      </c>
      <c r="Y168" s="61"/>
      <c r="Z168" s="61"/>
      <c r="AA168" s="38"/>
      <c r="AB168" s="61"/>
      <c r="AC168" s="61" t="s">
        <v>703</v>
      </c>
      <c r="AD168" s="61"/>
      <c r="AE168" s="61"/>
      <c r="AF168" s="68">
        <f t="shared" si="9"/>
        <v>0.72000003548546254</v>
      </c>
      <c r="AG168" s="69"/>
      <c r="AH168" s="69" t="b">
        <f t="shared" si="10"/>
        <v>0</v>
      </c>
    </row>
    <row r="169" spans="1:34" ht="44.25" customHeight="1" thickBot="1">
      <c r="A169" s="61">
        <v>158</v>
      </c>
      <c r="B169" s="61">
        <v>2017</v>
      </c>
      <c r="C169" s="91" t="s">
        <v>857</v>
      </c>
      <c r="D169" s="61">
        <v>5</v>
      </c>
      <c r="E169" s="62"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'!$B$20,"No ha seleccionado un tipo de contrato válido")))))))))))))))))))</f>
        <v>CONTRATOS DE PRESTACIÓN DE SERVICIOS PROFESIONALES Y DE APOYO A LA GESTIÓN</v>
      </c>
      <c r="F169" s="62" t="s">
        <v>107</v>
      </c>
      <c r="G169" s="62" t="s">
        <v>116</v>
      </c>
      <c r="H169" s="15" t="s">
        <v>637</v>
      </c>
      <c r="I169" s="15" t="s">
        <v>175</v>
      </c>
      <c r="J169" s="63">
        <v>45</v>
      </c>
      <c r="K169" s="64"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Gobernanza e influencia local, regional e internacional</v>
      </c>
      <c r="L169" s="65" t="s">
        <v>688</v>
      </c>
      <c r="M169" s="90">
        <v>67016554</v>
      </c>
      <c r="N169" s="18" t="s">
        <v>423</v>
      </c>
      <c r="O169" s="16">
        <v>6763333</v>
      </c>
      <c r="P169" s="16"/>
      <c r="Q169" s="17"/>
      <c r="R169" s="17"/>
      <c r="S169" s="17"/>
      <c r="T169" s="17">
        <f t="shared" si="11"/>
        <v>6763333</v>
      </c>
      <c r="U169" s="60"/>
      <c r="V169" s="67">
        <v>43049</v>
      </c>
      <c r="W169" s="67">
        <v>43049</v>
      </c>
      <c r="X169" s="67">
        <v>43098</v>
      </c>
      <c r="Y169" s="61"/>
      <c r="Z169" s="61"/>
      <c r="AA169" s="38"/>
      <c r="AB169" s="61"/>
      <c r="AC169" s="61" t="s">
        <v>703</v>
      </c>
      <c r="AD169" s="61"/>
      <c r="AE169" s="61"/>
      <c r="AF169" s="68">
        <f t="shared" si="9"/>
        <v>0</v>
      </c>
      <c r="AG169" s="69"/>
      <c r="AH169" s="69" t="b">
        <f t="shared" si="10"/>
        <v>0</v>
      </c>
    </row>
    <row r="170" spans="1:34" ht="44.25" customHeight="1" thickBot="1">
      <c r="A170" s="61">
        <v>159</v>
      </c>
      <c r="B170" s="61">
        <v>2017</v>
      </c>
      <c r="C170" s="91" t="s">
        <v>858</v>
      </c>
      <c r="D170" s="61">
        <v>5</v>
      </c>
      <c r="E170" s="62"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'!$B$20,"No ha seleccionado un tipo de contrato válido")))))))))))))))))))</f>
        <v>CONTRATOS DE PRESTACIÓN DE SERVICIOS PROFESIONALES Y DE APOYO A LA GESTIÓN</v>
      </c>
      <c r="F170" s="62" t="s">
        <v>107</v>
      </c>
      <c r="G170" s="62" t="s">
        <v>116</v>
      </c>
      <c r="H170" s="15" t="s">
        <v>637</v>
      </c>
      <c r="I170" s="15" t="s">
        <v>175</v>
      </c>
      <c r="J170" s="63">
        <v>45</v>
      </c>
      <c r="K170" s="64"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65" t="s">
        <v>688</v>
      </c>
      <c r="M170" s="92" t="s">
        <v>908</v>
      </c>
      <c r="N170" s="92" t="s">
        <v>912</v>
      </c>
      <c r="O170" s="16"/>
      <c r="P170" s="16"/>
      <c r="Q170" s="17"/>
      <c r="R170" s="17"/>
      <c r="S170" s="17"/>
      <c r="T170" s="17">
        <v>0</v>
      </c>
      <c r="U170" s="60"/>
      <c r="V170" s="67">
        <v>43049</v>
      </c>
      <c r="W170" s="67">
        <v>43082</v>
      </c>
      <c r="X170" s="67">
        <v>43342</v>
      </c>
      <c r="Y170" s="61"/>
      <c r="Z170" s="61"/>
      <c r="AA170" s="38"/>
      <c r="AB170" s="61"/>
      <c r="AC170" s="61" t="s">
        <v>703</v>
      </c>
      <c r="AD170" s="61"/>
      <c r="AE170" s="61"/>
      <c r="AF170" s="68" t="e">
        <f t="shared" si="9"/>
        <v>#DIV/0!</v>
      </c>
      <c r="AG170" s="69"/>
      <c r="AH170" s="69" t="b">
        <f t="shared" ref="AH170" si="12">IF(I170="Funcionamiento",J170=0,J170="")</f>
        <v>0</v>
      </c>
    </row>
    <row r="171" spans="1:34" ht="44.25" customHeight="1" thickBot="1">
      <c r="A171" s="61">
        <v>160</v>
      </c>
      <c r="B171" s="61">
        <v>2017</v>
      </c>
      <c r="C171" s="91" t="s">
        <v>859</v>
      </c>
      <c r="D171" s="61">
        <v>4</v>
      </c>
      <c r="E171" s="62"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'!$B$20,"No ha seleccionado un tipo de contrato válido")))))))))))))))))))</f>
        <v>CONTRATOS DE PRESTACIÓN DE SERVICIOS</v>
      </c>
      <c r="F171" s="62" t="s">
        <v>107</v>
      </c>
      <c r="G171" s="62" t="s">
        <v>116</v>
      </c>
      <c r="H171" s="15" t="s">
        <v>638</v>
      </c>
      <c r="I171" s="15" t="s">
        <v>174</v>
      </c>
      <c r="J171" s="63">
        <v>0</v>
      </c>
      <c r="K171" s="64"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No ha seleccionado un número de programa</v>
      </c>
      <c r="L171" s="65" t="s">
        <v>691</v>
      </c>
      <c r="M171" s="90" t="s">
        <v>909</v>
      </c>
      <c r="N171" s="18" t="s">
        <v>424</v>
      </c>
      <c r="O171" s="16">
        <v>60000000</v>
      </c>
      <c r="P171" s="16"/>
      <c r="Q171" s="17"/>
      <c r="R171" s="17"/>
      <c r="S171" s="17"/>
      <c r="T171" s="17">
        <f t="shared" si="11"/>
        <v>60000000</v>
      </c>
      <c r="U171" s="60"/>
      <c r="V171" s="67">
        <v>43042</v>
      </c>
      <c r="W171" s="67">
        <v>43069</v>
      </c>
      <c r="X171" s="67">
        <v>43249</v>
      </c>
      <c r="Y171" s="61"/>
      <c r="Z171" s="61"/>
      <c r="AA171" s="38"/>
      <c r="AB171" s="61" t="s">
        <v>703</v>
      </c>
      <c r="AC171" s="61"/>
      <c r="AD171" s="61"/>
      <c r="AE171" s="61"/>
      <c r="AF171" s="68">
        <f t="shared" si="9"/>
        <v>0</v>
      </c>
      <c r="AG171" s="69"/>
      <c r="AH171" s="69" t="b">
        <f t="shared" si="10"/>
        <v>1</v>
      </c>
    </row>
    <row r="172" spans="1:34" ht="44.25" customHeight="1" thickBot="1">
      <c r="A172" s="61">
        <v>161</v>
      </c>
      <c r="B172" s="61">
        <v>2017</v>
      </c>
      <c r="C172" s="91" t="s">
        <v>860</v>
      </c>
      <c r="D172" s="61">
        <v>16</v>
      </c>
      <c r="E172" s="62"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'!$B$20,"No ha seleccionado un tipo de contrato válido")))))))))))))))))))</f>
        <v>CONTRATOS INTERADMINISTRATIVOS</v>
      </c>
      <c r="F172" s="62" t="s">
        <v>107</v>
      </c>
      <c r="G172" s="22" t="s">
        <v>122</v>
      </c>
      <c r="H172" s="15" t="s">
        <v>639</v>
      </c>
      <c r="I172" s="15" t="s">
        <v>175</v>
      </c>
      <c r="J172" s="63">
        <v>2</v>
      </c>
      <c r="K172" s="64"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Desarrollo integral desde la gestación hasta la adolescencia</v>
      </c>
      <c r="L172" s="65" t="s">
        <v>697</v>
      </c>
      <c r="M172" s="90">
        <v>830093042</v>
      </c>
      <c r="N172" s="18" t="s">
        <v>425</v>
      </c>
      <c r="O172" s="16">
        <v>154500000</v>
      </c>
      <c r="P172" s="16"/>
      <c r="Q172" s="17"/>
      <c r="R172" s="17"/>
      <c r="S172" s="17"/>
      <c r="T172" s="17">
        <f t="shared" si="11"/>
        <v>154500000</v>
      </c>
      <c r="U172" s="60">
        <v>154500000</v>
      </c>
      <c r="V172" s="67">
        <v>43049</v>
      </c>
      <c r="W172" s="67">
        <v>43055</v>
      </c>
      <c r="X172" s="67">
        <v>43235</v>
      </c>
      <c r="Y172" s="61"/>
      <c r="Z172" s="61"/>
      <c r="AA172" s="38"/>
      <c r="AB172" s="61"/>
      <c r="AC172" s="61"/>
      <c r="AD172" s="61" t="s">
        <v>703</v>
      </c>
      <c r="AE172" s="61"/>
      <c r="AF172" s="68">
        <f t="shared" si="9"/>
        <v>1</v>
      </c>
      <c r="AG172" s="69"/>
      <c r="AH172" s="69" t="b">
        <f t="shared" si="10"/>
        <v>0</v>
      </c>
    </row>
    <row r="173" spans="1:34" ht="44.25" customHeight="1" thickBot="1">
      <c r="A173" s="61">
        <v>162</v>
      </c>
      <c r="B173" s="61">
        <v>2017</v>
      </c>
      <c r="C173" s="91" t="s">
        <v>911</v>
      </c>
      <c r="D173" s="61">
        <v>16</v>
      </c>
      <c r="E173" s="62"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'!$B$20,"No ha seleccionado un tipo de contrato válido")))))))))))))))))))</f>
        <v>CONTRATOS INTERADMINISTRATIVOS</v>
      </c>
      <c r="F173" s="62" t="s">
        <v>107</v>
      </c>
      <c r="G173" s="22" t="s">
        <v>122</v>
      </c>
      <c r="H173" s="15" t="s">
        <v>640</v>
      </c>
      <c r="I173" s="15" t="s">
        <v>175</v>
      </c>
      <c r="J173" s="63">
        <v>11</v>
      </c>
      <c r="K173" s="64"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Mejores oportunidades para el desarrollo a través de la cultura, la recreación y el deporte</v>
      </c>
      <c r="L173" s="65" t="s">
        <v>695</v>
      </c>
      <c r="M173" s="90" t="s">
        <v>910</v>
      </c>
      <c r="N173" s="18" t="s">
        <v>426</v>
      </c>
      <c r="O173" s="16">
        <v>283771933</v>
      </c>
      <c r="P173" s="16"/>
      <c r="Q173" s="17"/>
      <c r="R173" s="17"/>
      <c r="S173" s="17"/>
      <c r="T173" s="17">
        <f t="shared" si="11"/>
        <v>283771933</v>
      </c>
      <c r="U173" s="60"/>
      <c r="V173" s="67">
        <v>43049</v>
      </c>
      <c r="W173" s="67">
        <v>43123</v>
      </c>
      <c r="X173" s="67">
        <v>43303</v>
      </c>
      <c r="Y173" s="61"/>
      <c r="Z173" s="61"/>
      <c r="AA173" s="38"/>
      <c r="AB173" s="61" t="s">
        <v>703</v>
      </c>
      <c r="AC173" s="61"/>
      <c r="AD173" s="61"/>
      <c r="AE173" s="61"/>
      <c r="AF173" s="68">
        <f t="shared" si="9"/>
        <v>0</v>
      </c>
      <c r="AG173" s="69"/>
      <c r="AH173" s="69" t="b">
        <f t="shared" si="10"/>
        <v>0</v>
      </c>
    </row>
    <row r="174" spans="1:34" ht="44.25" customHeight="1" thickBot="1">
      <c r="A174" s="61">
        <v>163</v>
      </c>
      <c r="B174" s="61">
        <v>2017</v>
      </c>
      <c r="C174" s="91" t="s">
        <v>861</v>
      </c>
      <c r="D174" s="61">
        <v>5</v>
      </c>
      <c r="E174" s="62"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'!$B$20,"No ha seleccionado un tipo de contrato válido")))))))))))))))))))</f>
        <v>CONTRATOS DE PRESTACIÓN DE SERVICIOS PROFESIONALES Y DE APOYO A LA GESTIÓN</v>
      </c>
      <c r="F174" s="62" t="s">
        <v>107</v>
      </c>
      <c r="G174" s="62" t="s">
        <v>116</v>
      </c>
      <c r="H174" s="15" t="s">
        <v>641</v>
      </c>
      <c r="I174" s="15" t="s">
        <v>175</v>
      </c>
      <c r="J174" s="63">
        <v>45</v>
      </c>
      <c r="K174" s="64"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65" t="s">
        <v>688</v>
      </c>
      <c r="M174" s="90">
        <v>80055254</v>
      </c>
      <c r="N174" s="18" t="s">
        <v>411</v>
      </c>
      <c r="O174" s="16">
        <v>5140133</v>
      </c>
      <c r="P174" s="16"/>
      <c r="Q174" s="17"/>
      <c r="R174" s="17"/>
      <c r="S174" s="17"/>
      <c r="T174" s="17">
        <f t="shared" si="11"/>
        <v>5140133</v>
      </c>
      <c r="U174" s="60">
        <v>3246400</v>
      </c>
      <c r="V174" s="67">
        <v>43060</v>
      </c>
      <c r="W174" s="67">
        <v>43061</v>
      </c>
      <c r="X174" s="67">
        <v>43098</v>
      </c>
      <c r="Y174" s="61"/>
      <c r="Z174" s="61"/>
      <c r="AA174" s="38"/>
      <c r="AB174" s="61"/>
      <c r="AC174" s="61" t="s">
        <v>703</v>
      </c>
      <c r="AD174" s="61"/>
      <c r="AE174" s="61"/>
      <c r="AF174" s="68">
        <f t="shared" si="9"/>
        <v>0.6315789883257884</v>
      </c>
      <c r="AG174" s="69"/>
      <c r="AH174" s="69" t="b">
        <f t="shared" si="10"/>
        <v>0</v>
      </c>
    </row>
    <row r="175" spans="1:34" ht="44.25" customHeight="1" thickBot="1">
      <c r="A175" s="61">
        <v>164</v>
      </c>
      <c r="B175" s="61">
        <v>2017</v>
      </c>
      <c r="C175" s="91" t="s">
        <v>862</v>
      </c>
      <c r="D175" s="61">
        <v>5</v>
      </c>
      <c r="E175" s="62"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'!$B$20,"No ha seleccionado un tipo de contrato válido")))))))))))))))))))</f>
        <v>CONTRATOS DE PRESTACIÓN DE SERVICIOS PROFESIONALES Y DE APOYO A LA GESTIÓN</v>
      </c>
      <c r="F175" s="62" t="s">
        <v>107</v>
      </c>
      <c r="G175" s="62" t="s">
        <v>116</v>
      </c>
      <c r="H175" s="15" t="s">
        <v>642</v>
      </c>
      <c r="I175" s="15" t="s">
        <v>175</v>
      </c>
      <c r="J175" s="63">
        <v>45</v>
      </c>
      <c r="K175" s="64"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65" t="s">
        <v>688</v>
      </c>
      <c r="M175" s="90">
        <v>80773428</v>
      </c>
      <c r="N175" s="18" t="s">
        <v>427</v>
      </c>
      <c r="O175" s="16">
        <v>2590000</v>
      </c>
      <c r="P175" s="16"/>
      <c r="Q175" s="17"/>
      <c r="R175" s="17"/>
      <c r="S175" s="17"/>
      <c r="T175" s="17">
        <f t="shared" si="11"/>
        <v>2590000</v>
      </c>
      <c r="U175" s="60">
        <v>1610000</v>
      </c>
      <c r="V175" s="67">
        <v>43061</v>
      </c>
      <c r="W175" s="67">
        <v>43062</v>
      </c>
      <c r="X175" s="67">
        <v>43098</v>
      </c>
      <c r="Y175" s="61"/>
      <c r="Z175" s="61"/>
      <c r="AA175" s="38"/>
      <c r="AB175" s="61"/>
      <c r="AC175" s="61" t="s">
        <v>703</v>
      </c>
      <c r="AD175" s="61"/>
      <c r="AE175" s="61"/>
      <c r="AF175" s="68">
        <f t="shared" si="9"/>
        <v>0.6216216216216216</v>
      </c>
      <c r="AG175" s="69"/>
      <c r="AH175" s="69" t="b">
        <f t="shared" si="10"/>
        <v>0</v>
      </c>
    </row>
    <row r="176" spans="1:34" ht="44.25" customHeight="1" thickBot="1">
      <c r="A176" s="61">
        <v>165</v>
      </c>
      <c r="B176" s="61">
        <v>2017</v>
      </c>
      <c r="C176" s="91" t="s">
        <v>863</v>
      </c>
      <c r="D176" s="61">
        <v>5</v>
      </c>
      <c r="E176" s="62"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'!$B$20,"No ha seleccionado un tipo de contrato válido")))))))))))))))))))</f>
        <v>CONTRATOS DE PRESTACIÓN DE SERVICIOS PROFESIONALES Y DE APOYO A LA GESTIÓN</v>
      </c>
      <c r="F176" s="62" t="s">
        <v>107</v>
      </c>
      <c r="G176" s="62" t="s">
        <v>116</v>
      </c>
      <c r="H176" s="15" t="s">
        <v>643</v>
      </c>
      <c r="I176" s="15" t="s">
        <v>175</v>
      </c>
      <c r="J176" s="63">
        <v>45</v>
      </c>
      <c r="K176" s="64"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Gobernanza e influencia local, regional e internacional</v>
      </c>
      <c r="L176" s="65" t="s">
        <v>688</v>
      </c>
      <c r="M176" s="90">
        <v>1013615706</v>
      </c>
      <c r="N176" s="18" t="s">
        <v>428</v>
      </c>
      <c r="O176" s="16">
        <v>7200000</v>
      </c>
      <c r="P176" s="16"/>
      <c r="Q176" s="17"/>
      <c r="R176" s="17">
        <v>1</v>
      </c>
      <c r="S176" s="17">
        <v>2200000</v>
      </c>
      <c r="T176" s="17">
        <f t="shared" si="11"/>
        <v>9400000</v>
      </c>
      <c r="U176" s="60">
        <v>4600000</v>
      </c>
      <c r="V176" s="67">
        <v>43091</v>
      </c>
      <c r="W176" s="67">
        <v>43095</v>
      </c>
      <c r="X176" s="67">
        <v>43109</v>
      </c>
      <c r="Y176" s="61"/>
      <c r="Z176" s="61"/>
      <c r="AA176" s="38"/>
      <c r="AB176" s="61"/>
      <c r="AC176" s="61" t="s">
        <v>703</v>
      </c>
      <c r="AD176" s="61"/>
      <c r="AE176" s="61"/>
      <c r="AF176" s="68">
        <f t="shared" si="9"/>
        <v>0.48936170212765956</v>
      </c>
      <c r="AG176" s="69"/>
      <c r="AH176" s="69" t="b">
        <f t="shared" si="10"/>
        <v>0</v>
      </c>
    </row>
    <row r="177" spans="1:34" ht="44.25" customHeight="1" thickBot="1">
      <c r="A177" s="61">
        <v>166</v>
      </c>
      <c r="B177" s="61">
        <v>2017</v>
      </c>
      <c r="C177" s="91" t="s">
        <v>864</v>
      </c>
      <c r="D177" s="61">
        <v>5</v>
      </c>
      <c r="E177" s="62"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'!$B$20,"No ha seleccionado un tipo de contrato válido")))))))))))))))))))</f>
        <v>CONTRATOS DE PRESTACIÓN DE SERVICIOS PROFESIONALES Y DE APOYO A LA GESTIÓN</v>
      </c>
      <c r="F177" s="62" t="s">
        <v>107</v>
      </c>
      <c r="G177" s="62" t="s">
        <v>116</v>
      </c>
      <c r="H177" s="15" t="s">
        <v>644</v>
      </c>
      <c r="I177" s="15" t="s">
        <v>175</v>
      </c>
      <c r="J177" s="63">
        <v>45</v>
      </c>
      <c r="K177" s="64"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65" t="s">
        <v>688</v>
      </c>
      <c r="M177" s="90">
        <v>53032345</v>
      </c>
      <c r="N177" s="18" t="s">
        <v>429</v>
      </c>
      <c r="O177" s="16">
        <v>4328533</v>
      </c>
      <c r="P177" s="16"/>
      <c r="Q177" s="17"/>
      <c r="R177" s="17"/>
      <c r="S177" s="17"/>
      <c r="T177" s="17">
        <f t="shared" si="11"/>
        <v>4328533</v>
      </c>
      <c r="U177" s="60">
        <v>2597120</v>
      </c>
      <c r="V177" s="67">
        <v>43063</v>
      </c>
      <c r="W177" s="67">
        <v>43067</v>
      </c>
      <c r="X177" s="67">
        <v>43098</v>
      </c>
      <c r="Y177" s="61"/>
      <c r="Z177" s="61"/>
      <c r="AA177" s="38"/>
      <c r="AB177" s="61"/>
      <c r="AC177" s="61" t="s">
        <v>703</v>
      </c>
      <c r="AD177" s="61"/>
      <c r="AE177" s="61"/>
      <c r="AF177" s="68">
        <f t="shared" si="9"/>
        <v>0.60000004620503067</v>
      </c>
      <c r="AG177" s="69"/>
      <c r="AH177" s="69" t="b">
        <f t="shared" si="10"/>
        <v>0</v>
      </c>
    </row>
    <row r="178" spans="1:34" ht="44.25" customHeight="1" thickBot="1">
      <c r="A178" s="61">
        <v>167</v>
      </c>
      <c r="B178" s="61">
        <v>2017</v>
      </c>
      <c r="C178" s="91" t="s">
        <v>865</v>
      </c>
      <c r="D178" s="61">
        <v>5</v>
      </c>
      <c r="E178" s="62"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'!$B$20,"No ha seleccionado un tipo de contrato válido")))))))))))))))))))</f>
        <v>CONTRATOS DE PRESTACIÓN DE SERVICIOS PROFESIONALES Y DE APOYO A LA GESTIÓN</v>
      </c>
      <c r="F178" s="62" t="s">
        <v>107</v>
      </c>
      <c r="G178" s="62" t="s">
        <v>116</v>
      </c>
      <c r="H178" s="15" t="s">
        <v>645</v>
      </c>
      <c r="I178" s="15" t="s">
        <v>175</v>
      </c>
      <c r="J178" s="63">
        <v>19</v>
      </c>
      <c r="K178" s="64"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Seguridad y convivencia para todos</v>
      </c>
      <c r="L178" s="65" t="s">
        <v>692</v>
      </c>
      <c r="M178" s="90">
        <v>1079884675</v>
      </c>
      <c r="N178" s="18" t="s">
        <v>430</v>
      </c>
      <c r="O178" s="16">
        <v>3443066</v>
      </c>
      <c r="P178" s="16"/>
      <c r="Q178" s="17"/>
      <c r="R178" s="17"/>
      <c r="S178" s="17"/>
      <c r="T178" s="17">
        <f t="shared" si="11"/>
        <v>3443066</v>
      </c>
      <c r="U178" s="60">
        <v>1475600</v>
      </c>
      <c r="V178" s="67">
        <v>43069</v>
      </c>
      <c r="W178" s="67">
        <v>43073</v>
      </c>
      <c r="X178" s="67">
        <v>43100</v>
      </c>
      <c r="Y178" s="61"/>
      <c r="Z178" s="61"/>
      <c r="AA178" s="38"/>
      <c r="AB178" s="61"/>
      <c r="AC178" s="61" t="s">
        <v>703</v>
      </c>
      <c r="AD178" s="61"/>
      <c r="AE178" s="61"/>
      <c r="AF178" s="68">
        <f t="shared" si="9"/>
        <v>0.4285715115539464</v>
      </c>
      <c r="AG178" s="69"/>
      <c r="AH178" s="69" t="b">
        <f t="shared" si="10"/>
        <v>0</v>
      </c>
    </row>
    <row r="179" spans="1:34" ht="44.25" customHeight="1" thickBot="1">
      <c r="A179" s="61">
        <v>168</v>
      </c>
      <c r="B179" s="61">
        <v>2017</v>
      </c>
      <c r="C179" s="91" t="s">
        <v>866</v>
      </c>
      <c r="D179" s="61">
        <v>5</v>
      </c>
      <c r="E179" s="62"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'!$B$20,"No ha seleccionado un tipo de contrato válido")))))))))))))))))))</f>
        <v>CONTRATOS DE PRESTACIÓN DE SERVICIOS PROFESIONALES Y DE APOYO A LA GESTIÓN</v>
      </c>
      <c r="F179" s="62" t="s">
        <v>107</v>
      </c>
      <c r="G179" s="62" t="s">
        <v>116</v>
      </c>
      <c r="H179" s="15" t="s">
        <v>646</v>
      </c>
      <c r="I179" s="15" t="s">
        <v>175</v>
      </c>
      <c r="J179" s="63">
        <v>45</v>
      </c>
      <c r="K179" s="64"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Gobernanza e influencia local, regional e internacional</v>
      </c>
      <c r="L179" s="65" t="s">
        <v>688</v>
      </c>
      <c r="M179" s="90">
        <v>79318704</v>
      </c>
      <c r="N179" s="18" t="s">
        <v>431</v>
      </c>
      <c r="O179" s="16">
        <v>6000000</v>
      </c>
      <c r="P179" s="16"/>
      <c r="Q179" s="17"/>
      <c r="R179" s="17"/>
      <c r="S179" s="17"/>
      <c r="T179" s="17">
        <f t="shared" si="11"/>
        <v>6000000</v>
      </c>
      <c r="U179" s="60"/>
      <c r="V179" s="67">
        <v>43070</v>
      </c>
      <c r="W179" s="67">
        <v>43070</v>
      </c>
      <c r="X179" s="67">
        <v>43099</v>
      </c>
      <c r="Y179" s="61"/>
      <c r="Z179" s="61"/>
      <c r="AA179" s="38"/>
      <c r="AB179" s="61"/>
      <c r="AC179" s="61" t="s">
        <v>703</v>
      </c>
      <c r="AD179" s="61"/>
      <c r="AE179" s="61"/>
      <c r="AF179" s="68">
        <f t="shared" si="9"/>
        <v>0</v>
      </c>
      <c r="AG179" s="69"/>
      <c r="AH179" s="69" t="b">
        <f t="shared" si="10"/>
        <v>0</v>
      </c>
    </row>
    <row r="180" spans="1:34" ht="44.25" customHeight="1" thickBot="1">
      <c r="A180" s="61">
        <v>169</v>
      </c>
      <c r="B180" s="61">
        <v>2017</v>
      </c>
      <c r="C180" s="91" t="s">
        <v>867</v>
      </c>
      <c r="D180" s="61">
        <v>5</v>
      </c>
      <c r="E180" s="62"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'!$B$20,"No ha seleccionado un tipo de contrato válido")))))))))))))))))))</f>
        <v>CONTRATOS DE PRESTACIÓN DE SERVICIOS PROFESIONALES Y DE APOYO A LA GESTIÓN</v>
      </c>
      <c r="F180" s="62" t="s">
        <v>107</v>
      </c>
      <c r="G180" s="62" t="s">
        <v>116</v>
      </c>
      <c r="H180" s="15" t="s">
        <v>647</v>
      </c>
      <c r="I180" s="15" t="s">
        <v>175</v>
      </c>
      <c r="J180" s="63">
        <v>11</v>
      </c>
      <c r="K180" s="64"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Mejores oportunidades para el desarrollo a través de la cultura, la recreación y el deporte</v>
      </c>
      <c r="L180" s="65" t="s">
        <v>695</v>
      </c>
      <c r="M180" s="90">
        <v>7301913</v>
      </c>
      <c r="N180" s="18" t="s">
        <v>432</v>
      </c>
      <c r="O180" s="16">
        <v>4058000</v>
      </c>
      <c r="P180" s="16"/>
      <c r="Q180" s="17"/>
      <c r="R180" s="17"/>
      <c r="S180" s="17"/>
      <c r="T180" s="17">
        <f t="shared" si="11"/>
        <v>4058000</v>
      </c>
      <c r="U180" s="60">
        <v>2029000</v>
      </c>
      <c r="V180" s="67">
        <v>43070</v>
      </c>
      <c r="W180" s="67">
        <v>43070</v>
      </c>
      <c r="X180" s="67">
        <v>43099</v>
      </c>
      <c r="Y180" s="61"/>
      <c r="Z180" s="61"/>
      <c r="AA180" s="38"/>
      <c r="AB180" s="61"/>
      <c r="AC180" s="61" t="s">
        <v>703</v>
      </c>
      <c r="AD180" s="61"/>
      <c r="AE180" s="61"/>
      <c r="AF180" s="68">
        <f t="shared" si="9"/>
        <v>0.5</v>
      </c>
      <c r="AG180" s="69"/>
      <c r="AH180" s="69" t="b">
        <f t="shared" si="10"/>
        <v>0</v>
      </c>
    </row>
    <row r="181" spans="1:34" ht="44.25" customHeight="1" thickBot="1">
      <c r="A181" s="61">
        <v>170</v>
      </c>
      <c r="B181" s="61">
        <v>2017</v>
      </c>
      <c r="C181" s="91" t="s">
        <v>868</v>
      </c>
      <c r="D181" s="61">
        <v>5</v>
      </c>
      <c r="E181" s="62"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'!$B$20,"No ha seleccionado un tipo de contrato válido")))))))))))))))))))</f>
        <v>CONTRATOS DE PRESTACIÓN DE SERVICIOS PROFESIONALES Y DE APOYO A LA GESTIÓN</v>
      </c>
      <c r="F181" s="62" t="s">
        <v>107</v>
      </c>
      <c r="G181" s="62" t="s">
        <v>116</v>
      </c>
      <c r="H181" s="15" t="s">
        <v>648</v>
      </c>
      <c r="I181" s="15" t="s">
        <v>175</v>
      </c>
      <c r="J181" s="63">
        <v>45</v>
      </c>
      <c r="K181" s="64"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Gobernanza e influencia local, regional e internacional</v>
      </c>
      <c r="L181" s="65" t="s">
        <v>688</v>
      </c>
      <c r="M181" s="90">
        <v>1030543793</v>
      </c>
      <c r="N181" s="18" t="s">
        <v>358</v>
      </c>
      <c r="O181" s="16">
        <v>2582100</v>
      </c>
      <c r="P181" s="16"/>
      <c r="Q181" s="17"/>
      <c r="R181" s="17">
        <v>1</v>
      </c>
      <c r="S181" s="17">
        <v>860700</v>
      </c>
      <c r="T181" s="17">
        <f t="shared" si="11"/>
        <v>3442800</v>
      </c>
      <c r="U181" s="60">
        <v>1291050</v>
      </c>
      <c r="V181" s="67">
        <v>43070</v>
      </c>
      <c r="W181" s="67">
        <v>43070</v>
      </c>
      <c r="X181" s="67">
        <v>43109</v>
      </c>
      <c r="Y181" s="61"/>
      <c r="Z181" s="61"/>
      <c r="AA181" s="38"/>
      <c r="AB181" s="61"/>
      <c r="AC181" s="61" t="s">
        <v>703</v>
      </c>
      <c r="AD181" s="61"/>
      <c r="AE181" s="61"/>
      <c r="AF181" s="68">
        <f t="shared" si="9"/>
        <v>0.375</v>
      </c>
      <c r="AG181" s="69"/>
      <c r="AH181" s="69" t="b">
        <f t="shared" si="10"/>
        <v>0</v>
      </c>
    </row>
    <row r="182" spans="1:34" ht="44.25" customHeight="1" thickBot="1">
      <c r="A182" s="61">
        <v>171</v>
      </c>
      <c r="B182" s="61">
        <v>2017</v>
      </c>
      <c r="C182" s="91" t="s">
        <v>869</v>
      </c>
      <c r="D182" s="61">
        <v>4</v>
      </c>
      <c r="E182" s="62"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'!$B$20,"No ha seleccionado un tipo de contrato válido")))))))))))))))))))</f>
        <v>CONTRATOS DE PRESTACIÓN DE SERVICIOS</v>
      </c>
      <c r="F182" s="62" t="s">
        <v>108</v>
      </c>
      <c r="G182" s="62" t="s">
        <v>702</v>
      </c>
      <c r="H182" s="15" t="s">
        <v>649</v>
      </c>
      <c r="I182" s="15" t="s">
        <v>174</v>
      </c>
      <c r="J182" s="63">
        <v>0</v>
      </c>
      <c r="K182" s="64"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No ha seleccionado un número de programa</v>
      </c>
      <c r="L182" s="65" t="s">
        <v>691</v>
      </c>
      <c r="M182" s="90" t="s">
        <v>913</v>
      </c>
      <c r="N182" s="18" t="s">
        <v>433</v>
      </c>
      <c r="O182" s="16">
        <v>55000000</v>
      </c>
      <c r="P182" s="16"/>
      <c r="Q182" s="17"/>
      <c r="R182" s="17"/>
      <c r="S182" s="17"/>
      <c r="T182" s="17">
        <f t="shared" si="11"/>
        <v>55000000</v>
      </c>
      <c r="U182" s="60"/>
      <c r="V182" s="67">
        <v>43075</v>
      </c>
      <c r="W182" s="67">
        <v>43076</v>
      </c>
      <c r="X182" s="67">
        <v>43196</v>
      </c>
      <c r="Y182" s="61"/>
      <c r="Z182" s="61"/>
      <c r="AA182" s="38"/>
      <c r="AB182" s="61" t="s">
        <v>703</v>
      </c>
      <c r="AC182" s="61"/>
      <c r="AD182" s="61"/>
      <c r="AE182" s="61"/>
      <c r="AF182" s="68">
        <f t="shared" si="9"/>
        <v>0</v>
      </c>
      <c r="AG182" s="69"/>
      <c r="AH182" s="69" t="b">
        <f t="shared" si="10"/>
        <v>1</v>
      </c>
    </row>
    <row r="183" spans="1:34" ht="44.25" customHeight="1" thickBot="1">
      <c r="A183" s="61">
        <v>172</v>
      </c>
      <c r="B183" s="61">
        <v>2017</v>
      </c>
      <c r="C183" s="91" t="s">
        <v>870</v>
      </c>
      <c r="D183" s="61">
        <v>4</v>
      </c>
      <c r="E183" s="62"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'!$B$20,"No ha seleccionado un tipo de contrato válido")))))))))))))))))))</f>
        <v>CONTRATOS DE PRESTACIÓN DE SERVICIOS</v>
      </c>
      <c r="F183" s="62" t="s">
        <v>108</v>
      </c>
      <c r="G183" s="62" t="s">
        <v>702</v>
      </c>
      <c r="H183" s="15" t="s">
        <v>650</v>
      </c>
      <c r="I183" s="15" t="s">
        <v>175</v>
      </c>
      <c r="J183" s="63">
        <v>45</v>
      </c>
      <c r="K183" s="64"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Gobernanza e influencia local, regional e internacional</v>
      </c>
      <c r="L183" s="65" t="s">
        <v>693</v>
      </c>
      <c r="M183" s="90" t="s">
        <v>914</v>
      </c>
      <c r="N183" s="18" t="s">
        <v>434</v>
      </c>
      <c r="O183" s="16">
        <v>121047000</v>
      </c>
      <c r="P183" s="16"/>
      <c r="Q183" s="17"/>
      <c r="R183" s="17"/>
      <c r="S183" s="17"/>
      <c r="T183" s="17">
        <f t="shared" si="11"/>
        <v>121047000</v>
      </c>
      <c r="U183" s="60"/>
      <c r="V183" s="67">
        <v>43084</v>
      </c>
      <c r="W183" s="67"/>
      <c r="X183" s="67"/>
      <c r="Y183" s="61"/>
      <c r="Z183" s="61"/>
      <c r="AA183" s="38"/>
      <c r="AB183" s="61" t="s">
        <v>703</v>
      </c>
      <c r="AC183" s="61"/>
      <c r="AD183" s="61"/>
      <c r="AE183" s="61"/>
      <c r="AF183" s="68">
        <f t="shared" si="9"/>
        <v>0</v>
      </c>
      <c r="AG183" s="69"/>
      <c r="AH183" s="69" t="b">
        <f t="shared" si="10"/>
        <v>0</v>
      </c>
    </row>
    <row r="184" spans="1:34" ht="44.25" customHeight="1" thickBot="1">
      <c r="A184" s="61">
        <v>173</v>
      </c>
      <c r="B184" s="61">
        <v>2017</v>
      </c>
      <c r="C184" s="91" t="s">
        <v>871</v>
      </c>
      <c r="D184" s="61">
        <v>4</v>
      </c>
      <c r="E184" s="62"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'!$B$20,"No ha seleccionado un tipo de contrato válido")))))))))))))))))))</f>
        <v>CONTRATOS DE PRESTACIÓN DE SERVICIOS</v>
      </c>
      <c r="F184" s="62" t="s">
        <v>105</v>
      </c>
      <c r="G184" s="62"/>
      <c r="H184" s="15" t="s">
        <v>651</v>
      </c>
      <c r="I184" s="15" t="s">
        <v>175</v>
      </c>
      <c r="J184" s="63">
        <v>11</v>
      </c>
      <c r="K184" s="64"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Mejores oportunidades para el desarrollo a través de la cultura, la recreación y el deporte</v>
      </c>
      <c r="L184" s="65" t="s">
        <v>695</v>
      </c>
      <c r="M184" s="90">
        <v>79867234</v>
      </c>
      <c r="N184" s="18" t="s">
        <v>435</v>
      </c>
      <c r="O184" s="16">
        <v>479580361</v>
      </c>
      <c r="P184" s="16"/>
      <c r="Q184" s="17"/>
      <c r="R184" s="17"/>
      <c r="S184" s="17"/>
      <c r="T184" s="17">
        <f t="shared" si="11"/>
        <v>479580361</v>
      </c>
      <c r="U184" s="60"/>
      <c r="V184" s="67">
        <v>43090</v>
      </c>
      <c r="W184" s="67"/>
      <c r="X184" s="67"/>
      <c r="Y184" s="61"/>
      <c r="Z184" s="61"/>
      <c r="AA184" s="38"/>
      <c r="AB184" s="61" t="s">
        <v>703</v>
      </c>
      <c r="AC184" s="61"/>
      <c r="AD184" s="61"/>
      <c r="AE184" s="61"/>
      <c r="AF184" s="68">
        <f t="shared" si="9"/>
        <v>0</v>
      </c>
      <c r="AG184" s="69"/>
      <c r="AH184" s="69" t="b">
        <f t="shared" si="10"/>
        <v>0</v>
      </c>
    </row>
    <row r="185" spans="1:34" ht="44.25" customHeight="1" thickBot="1">
      <c r="A185" s="61">
        <v>174</v>
      </c>
      <c r="B185" s="61">
        <v>2017</v>
      </c>
      <c r="C185" s="90" t="s">
        <v>916</v>
      </c>
      <c r="D185" s="61">
        <v>1</v>
      </c>
      <c r="E185" s="62"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'!$B$20,"No ha seleccionado un tipo de contrato válido")))))))))))))))))))</f>
        <v>OBRA PÚBLICA</v>
      </c>
      <c r="F185" s="62" t="s">
        <v>105</v>
      </c>
      <c r="G185" s="62"/>
      <c r="H185" s="15" t="s">
        <v>653</v>
      </c>
      <c r="I185" s="15" t="s">
        <v>175</v>
      </c>
      <c r="J185" s="63">
        <v>18</v>
      </c>
      <c r="K185" s="64"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Mejor movilidad para todos</v>
      </c>
      <c r="L185" s="65" t="s">
        <v>690</v>
      </c>
      <c r="M185" s="90" t="s">
        <v>915</v>
      </c>
      <c r="N185" s="18" t="s">
        <v>437</v>
      </c>
      <c r="O185" s="16">
        <v>9840847515</v>
      </c>
      <c r="P185" s="16"/>
      <c r="Q185" s="17"/>
      <c r="R185" s="17"/>
      <c r="S185" s="17"/>
      <c r="T185" s="17">
        <f t="shared" si="11"/>
        <v>9840847515</v>
      </c>
      <c r="U185" s="60"/>
      <c r="V185" s="67">
        <v>43096</v>
      </c>
      <c r="W185" s="67"/>
      <c r="X185" s="67"/>
      <c r="Y185" s="61"/>
      <c r="Z185" s="61"/>
      <c r="AA185" s="38"/>
      <c r="AB185" s="61" t="s">
        <v>703</v>
      </c>
      <c r="AC185" s="61"/>
      <c r="AD185" s="61"/>
      <c r="AE185" s="61"/>
      <c r="AF185" s="68">
        <f t="shared" si="9"/>
        <v>0</v>
      </c>
      <c r="AG185" s="69"/>
      <c r="AH185" s="69" t="b">
        <f t="shared" si="10"/>
        <v>0</v>
      </c>
    </row>
    <row r="186" spans="1:34" ht="44.25" customHeight="1" thickBot="1">
      <c r="A186" s="61">
        <v>175</v>
      </c>
      <c r="B186" s="61">
        <v>2017</v>
      </c>
      <c r="C186" s="91" t="s">
        <v>872</v>
      </c>
      <c r="D186" s="61">
        <v>4</v>
      </c>
      <c r="E186" s="62"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'!$B$20,"No ha seleccionado un tipo de contrato válido")))))))))))))))))))</f>
        <v>CONTRATOS DE PRESTACIÓN DE SERVICIOS</v>
      </c>
      <c r="F186" s="62" t="s">
        <v>105</v>
      </c>
      <c r="G186" s="62"/>
      <c r="H186" s="15" t="s">
        <v>654</v>
      </c>
      <c r="I186" s="15" t="s">
        <v>175</v>
      </c>
      <c r="J186" s="63">
        <v>19</v>
      </c>
      <c r="K186" s="64"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Seguridad y convivencia para todos</v>
      </c>
      <c r="L186" s="65" t="s">
        <v>692</v>
      </c>
      <c r="M186" s="90" t="s">
        <v>917</v>
      </c>
      <c r="N186" s="18" t="s">
        <v>438</v>
      </c>
      <c r="O186" s="16">
        <v>333285500</v>
      </c>
      <c r="P186" s="16"/>
      <c r="Q186" s="17"/>
      <c r="R186" s="17"/>
      <c r="S186" s="17"/>
      <c r="T186" s="17">
        <f t="shared" si="11"/>
        <v>333285500</v>
      </c>
      <c r="U186" s="60"/>
      <c r="V186" s="67">
        <v>43096</v>
      </c>
      <c r="W186" s="67"/>
      <c r="X186" s="67"/>
      <c r="Y186" s="61"/>
      <c r="Z186" s="61"/>
      <c r="AA186" s="38"/>
      <c r="AB186" s="61" t="s">
        <v>703</v>
      </c>
      <c r="AC186" s="61"/>
      <c r="AD186" s="61"/>
      <c r="AE186" s="61"/>
      <c r="AF186" s="68">
        <f t="shared" si="9"/>
        <v>0</v>
      </c>
      <c r="AG186" s="69"/>
      <c r="AH186" s="69" t="b">
        <f t="shared" si="10"/>
        <v>0</v>
      </c>
    </row>
    <row r="187" spans="1:34" ht="44.25" customHeight="1" thickBot="1">
      <c r="A187" s="61">
        <v>176</v>
      </c>
      <c r="B187" s="61">
        <v>2017</v>
      </c>
      <c r="C187" s="91" t="s">
        <v>873</v>
      </c>
      <c r="D187" s="61">
        <v>1</v>
      </c>
      <c r="E187" s="62"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'!$B$20,"No ha seleccionado un tipo de contrato válido")))))))))))))))))))</f>
        <v>OBRA PÚBLICA</v>
      </c>
      <c r="F187" s="62" t="s">
        <v>105</v>
      </c>
      <c r="G187" s="62"/>
      <c r="H187" s="15" t="s">
        <v>655</v>
      </c>
      <c r="I187" s="15" t="s">
        <v>175</v>
      </c>
      <c r="J187" s="63">
        <v>17</v>
      </c>
      <c r="K187" s="64"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Espacio público, derecho de todos</v>
      </c>
      <c r="L187" s="65" t="s">
        <v>696</v>
      </c>
      <c r="M187" s="90" t="s">
        <v>918</v>
      </c>
      <c r="N187" s="18" t="s">
        <v>439</v>
      </c>
      <c r="O187" s="16">
        <v>2722012293</v>
      </c>
      <c r="P187" s="16"/>
      <c r="Q187" s="17"/>
      <c r="R187" s="17"/>
      <c r="S187" s="17"/>
      <c r="T187" s="17">
        <f t="shared" si="11"/>
        <v>2722012293</v>
      </c>
      <c r="U187" s="60"/>
      <c r="V187" s="67">
        <v>43096</v>
      </c>
      <c r="W187" s="67"/>
      <c r="X187" s="67"/>
      <c r="Y187" s="61"/>
      <c r="Z187" s="61"/>
      <c r="AA187" s="38"/>
      <c r="AB187" s="61" t="s">
        <v>703</v>
      </c>
      <c r="AC187" s="61"/>
      <c r="AD187" s="61"/>
      <c r="AE187" s="61"/>
      <c r="AF187" s="68">
        <f t="shared" si="9"/>
        <v>0</v>
      </c>
      <c r="AG187" s="69"/>
      <c r="AH187" s="69" t="b">
        <f t="shared" si="10"/>
        <v>0</v>
      </c>
    </row>
    <row r="188" spans="1:34" ht="44.25" customHeight="1" thickBot="1">
      <c r="A188" s="61">
        <v>177</v>
      </c>
      <c r="B188" s="61">
        <v>2017</v>
      </c>
      <c r="C188" s="91" t="s">
        <v>874</v>
      </c>
      <c r="D188" s="61">
        <v>4</v>
      </c>
      <c r="E188" s="62"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'!$B$20,"No ha seleccionado un tipo de contrato válido")))))))))))))))))))</f>
        <v>CONTRATOS DE PRESTACIÓN DE SERVICIOS</v>
      </c>
      <c r="F188" s="62" t="s">
        <v>105</v>
      </c>
      <c r="G188" s="62"/>
      <c r="H188" s="15" t="s">
        <v>656</v>
      </c>
      <c r="I188" s="15" t="s">
        <v>175</v>
      </c>
      <c r="J188" s="63">
        <v>45</v>
      </c>
      <c r="K188" s="64"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Gobernanza e influencia local, regional e internacional</v>
      </c>
      <c r="L188" s="65" t="s">
        <v>688</v>
      </c>
      <c r="M188" s="90" t="s">
        <v>913</v>
      </c>
      <c r="N188" s="18" t="s">
        <v>433</v>
      </c>
      <c r="O188" s="16">
        <v>278707355</v>
      </c>
      <c r="P188" s="16"/>
      <c r="Q188" s="17"/>
      <c r="R188" s="17"/>
      <c r="S188" s="17"/>
      <c r="T188" s="17">
        <f t="shared" si="11"/>
        <v>278707355</v>
      </c>
      <c r="U188" s="60"/>
      <c r="V188" s="67">
        <v>43095</v>
      </c>
      <c r="W188" s="67">
        <v>43098</v>
      </c>
      <c r="X188" s="67">
        <v>43279</v>
      </c>
      <c r="Y188" s="61"/>
      <c r="Z188" s="61"/>
      <c r="AA188" s="38"/>
      <c r="AB188" s="61" t="s">
        <v>703</v>
      </c>
      <c r="AC188" s="61"/>
      <c r="AD188" s="61"/>
      <c r="AE188" s="61"/>
      <c r="AF188" s="68">
        <f t="shared" si="9"/>
        <v>0</v>
      </c>
      <c r="AG188" s="69"/>
      <c r="AH188" s="69" t="b">
        <f t="shared" si="10"/>
        <v>0</v>
      </c>
    </row>
    <row r="189" spans="1:34" ht="44.25" customHeight="1" thickBot="1">
      <c r="A189" s="61">
        <v>178</v>
      </c>
      <c r="B189" s="61">
        <v>2017</v>
      </c>
      <c r="C189" s="91" t="s">
        <v>875</v>
      </c>
      <c r="D189" s="61">
        <v>6</v>
      </c>
      <c r="E189" s="62"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'!$B$20,"No ha seleccionado un tipo de contrato válido")))))))))))))))))))</f>
        <v>COMPRAVENTA DE BIENES MUEBLES</v>
      </c>
      <c r="F189" s="62" t="s">
        <v>104</v>
      </c>
      <c r="G189" s="62"/>
      <c r="H189" s="15" t="s">
        <v>657</v>
      </c>
      <c r="I189" s="15" t="s">
        <v>175</v>
      </c>
      <c r="J189" s="63">
        <v>11</v>
      </c>
      <c r="K189" s="64"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Mejores oportunidades para el desarrollo a través de la cultura, la recreación y el deporte</v>
      </c>
      <c r="L189" s="65" t="s">
        <v>695</v>
      </c>
      <c r="M189" s="90" t="s">
        <v>919</v>
      </c>
      <c r="N189" s="18" t="s">
        <v>440</v>
      </c>
      <c r="O189" s="16">
        <v>4219807</v>
      </c>
      <c r="P189" s="16"/>
      <c r="Q189" s="17"/>
      <c r="R189" s="17"/>
      <c r="S189" s="17"/>
      <c r="T189" s="17">
        <f t="shared" si="11"/>
        <v>4219807</v>
      </c>
      <c r="U189" s="60"/>
      <c r="V189" s="67">
        <v>43097</v>
      </c>
      <c r="W189" s="67"/>
      <c r="X189" s="67"/>
      <c r="Y189" s="61"/>
      <c r="Z189" s="61"/>
      <c r="AA189" s="38"/>
      <c r="AB189" s="61" t="s">
        <v>703</v>
      </c>
      <c r="AC189" s="61"/>
      <c r="AD189" s="61"/>
      <c r="AE189" s="61"/>
      <c r="AF189" s="68">
        <f t="shared" si="9"/>
        <v>0</v>
      </c>
      <c r="AG189" s="69"/>
      <c r="AH189" s="69" t="b">
        <f t="shared" si="10"/>
        <v>0</v>
      </c>
    </row>
    <row r="190" spans="1:34" ht="44.25" customHeight="1" thickBot="1">
      <c r="A190" s="61">
        <v>179</v>
      </c>
      <c r="B190" s="61">
        <v>2017</v>
      </c>
      <c r="C190" s="91" t="s">
        <v>876</v>
      </c>
      <c r="D190" s="61">
        <v>6</v>
      </c>
      <c r="E190" s="62"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'!$B$20,"No ha seleccionado un tipo de contrato válido")))))))))))))))))))</f>
        <v>COMPRAVENTA DE BIENES MUEBLES</v>
      </c>
      <c r="F190" s="62" t="s">
        <v>104</v>
      </c>
      <c r="G190" s="62"/>
      <c r="H190" s="15" t="s">
        <v>658</v>
      </c>
      <c r="I190" s="15" t="s">
        <v>175</v>
      </c>
      <c r="J190" s="63">
        <v>11</v>
      </c>
      <c r="K190" s="64"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Mejores oportunidades para el desarrollo a través de la cultura, la recreación y el deporte</v>
      </c>
      <c r="L190" s="65" t="s">
        <v>695</v>
      </c>
      <c r="M190" s="90" t="s">
        <v>920</v>
      </c>
      <c r="N190" s="18" t="s">
        <v>441</v>
      </c>
      <c r="O190" s="16">
        <v>8959000</v>
      </c>
      <c r="P190" s="16"/>
      <c r="Q190" s="17"/>
      <c r="R190" s="17"/>
      <c r="S190" s="17"/>
      <c r="T190" s="17">
        <f t="shared" si="11"/>
        <v>8959000</v>
      </c>
      <c r="U190" s="60"/>
      <c r="V190" s="67">
        <v>43097</v>
      </c>
      <c r="W190" s="67"/>
      <c r="X190" s="67"/>
      <c r="Y190" s="61"/>
      <c r="Z190" s="61"/>
      <c r="AA190" s="38"/>
      <c r="AB190" s="61" t="s">
        <v>703</v>
      </c>
      <c r="AC190" s="61"/>
      <c r="AD190" s="61"/>
      <c r="AE190" s="61"/>
      <c r="AF190" s="68">
        <f t="shared" si="9"/>
        <v>0</v>
      </c>
      <c r="AG190" s="69"/>
      <c r="AH190" s="69" t="b">
        <f t="shared" si="10"/>
        <v>0</v>
      </c>
    </row>
    <row r="191" spans="1:34" ht="44.25" customHeight="1" thickBot="1">
      <c r="A191" s="61">
        <v>180</v>
      </c>
      <c r="B191" s="61">
        <v>2017</v>
      </c>
      <c r="C191" s="91" t="s">
        <v>877</v>
      </c>
      <c r="D191" s="61">
        <v>4</v>
      </c>
      <c r="E191" s="62"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'!$B$20,"No ha seleccionado un tipo de contrato válido")))))))))))))))))))</f>
        <v>CONTRATOS DE PRESTACIÓN DE SERVICIOS</v>
      </c>
      <c r="F191" s="62" t="s">
        <v>105</v>
      </c>
      <c r="G191" s="62"/>
      <c r="H191" s="15" t="s">
        <v>659</v>
      </c>
      <c r="I191" s="15" t="s">
        <v>175</v>
      </c>
      <c r="J191" s="63">
        <v>11</v>
      </c>
      <c r="K191" s="64"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Mejores oportunidades para el desarrollo a través de la cultura, la recreación y el deporte</v>
      </c>
      <c r="L191" s="65" t="s">
        <v>695</v>
      </c>
      <c r="M191" s="90" t="s">
        <v>921</v>
      </c>
      <c r="N191" s="18" t="s">
        <v>442</v>
      </c>
      <c r="O191" s="16">
        <v>422552529</v>
      </c>
      <c r="P191" s="16"/>
      <c r="Q191" s="17"/>
      <c r="R191" s="17"/>
      <c r="S191" s="17"/>
      <c r="T191" s="17">
        <f t="shared" si="11"/>
        <v>422552529</v>
      </c>
      <c r="U191" s="60"/>
      <c r="V191" s="67">
        <v>43097</v>
      </c>
      <c r="W191" s="67"/>
      <c r="X191" s="67"/>
      <c r="Y191" s="61"/>
      <c r="Z191" s="61"/>
      <c r="AA191" s="38"/>
      <c r="AB191" s="61" t="s">
        <v>703</v>
      </c>
      <c r="AC191" s="61"/>
      <c r="AD191" s="61"/>
      <c r="AE191" s="61"/>
      <c r="AF191" s="68">
        <f t="shared" si="9"/>
        <v>0</v>
      </c>
      <c r="AG191" s="69"/>
      <c r="AH191" s="69" t="b">
        <f t="shared" si="10"/>
        <v>0</v>
      </c>
    </row>
    <row r="192" spans="1:34" ht="44.25" customHeight="1" thickBot="1">
      <c r="A192" s="61">
        <v>181</v>
      </c>
      <c r="B192" s="61">
        <v>2017</v>
      </c>
      <c r="C192" s="91" t="s">
        <v>878</v>
      </c>
      <c r="D192" s="61">
        <v>1</v>
      </c>
      <c r="E192" s="62"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'!$B$20,"No ha seleccionado un tipo de contrato válido")))))))))))))))))))</f>
        <v>OBRA PÚBLICA</v>
      </c>
      <c r="F192" s="62" t="s">
        <v>105</v>
      </c>
      <c r="G192" s="62"/>
      <c r="H192" s="15" t="s">
        <v>660</v>
      </c>
      <c r="I192" s="15" t="s">
        <v>175</v>
      </c>
      <c r="J192" s="63">
        <v>45</v>
      </c>
      <c r="K192" s="64"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Gobernanza e influencia local, regional e internacional</v>
      </c>
      <c r="L192" s="65" t="s">
        <v>693</v>
      </c>
      <c r="M192" s="90" t="s">
        <v>922</v>
      </c>
      <c r="N192" s="18" t="s">
        <v>443</v>
      </c>
      <c r="O192" s="16">
        <v>582559340</v>
      </c>
      <c r="P192" s="16"/>
      <c r="Q192" s="17"/>
      <c r="R192" s="17"/>
      <c r="S192" s="17"/>
      <c r="T192" s="17">
        <f t="shared" si="11"/>
        <v>582559340</v>
      </c>
      <c r="U192" s="60"/>
      <c r="V192" s="67">
        <v>43097</v>
      </c>
      <c r="W192" s="67"/>
      <c r="X192" s="67"/>
      <c r="Y192" s="61"/>
      <c r="Z192" s="61"/>
      <c r="AA192" s="38"/>
      <c r="AB192" s="61" t="s">
        <v>703</v>
      </c>
      <c r="AC192" s="61"/>
      <c r="AD192" s="61"/>
      <c r="AE192" s="61"/>
      <c r="AF192" s="68">
        <f t="shared" si="9"/>
        <v>0</v>
      </c>
      <c r="AG192" s="69"/>
      <c r="AH192" s="69" t="b">
        <f t="shared" si="10"/>
        <v>0</v>
      </c>
    </row>
    <row r="193" spans="1:34" ht="44.25" customHeight="1" thickBot="1">
      <c r="A193" s="61">
        <v>182</v>
      </c>
      <c r="B193" s="61">
        <v>2017</v>
      </c>
      <c r="C193" s="91" t="s">
        <v>879</v>
      </c>
      <c r="D193" s="61">
        <v>4</v>
      </c>
      <c r="E193" s="62"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'!$B$20,"No ha seleccionado un tipo de contrato válido")))))))))))))))))))</f>
        <v>CONTRATOS DE PRESTACIÓN DE SERVICIOS</v>
      </c>
      <c r="F193" s="62" t="s">
        <v>105</v>
      </c>
      <c r="G193" s="62"/>
      <c r="H193" s="15" t="s">
        <v>661</v>
      </c>
      <c r="I193" s="15" t="s">
        <v>175</v>
      </c>
      <c r="J193" s="63">
        <v>11</v>
      </c>
      <c r="K193" s="64"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Mejores oportunidades para el desarrollo a través de la cultura, la recreación y el deporte</v>
      </c>
      <c r="L193" s="65" t="s">
        <v>695</v>
      </c>
      <c r="M193" s="90" t="s">
        <v>923</v>
      </c>
      <c r="N193" s="18" t="s">
        <v>444</v>
      </c>
      <c r="O193" s="16">
        <v>485510135</v>
      </c>
      <c r="P193" s="16"/>
      <c r="Q193" s="17"/>
      <c r="R193" s="17"/>
      <c r="S193" s="17"/>
      <c r="T193" s="17">
        <f t="shared" si="11"/>
        <v>485510135</v>
      </c>
      <c r="U193" s="60"/>
      <c r="V193" s="67">
        <v>43097</v>
      </c>
      <c r="W193" s="67"/>
      <c r="X193" s="67"/>
      <c r="Y193" s="61"/>
      <c r="Z193" s="61"/>
      <c r="AA193" s="38"/>
      <c r="AB193" s="61" t="s">
        <v>703</v>
      </c>
      <c r="AC193" s="61"/>
      <c r="AD193" s="61"/>
      <c r="AE193" s="61"/>
      <c r="AF193" s="68">
        <f t="shared" si="9"/>
        <v>0</v>
      </c>
      <c r="AG193" s="69"/>
      <c r="AH193" s="69" t="b">
        <f t="shared" si="10"/>
        <v>0</v>
      </c>
    </row>
    <row r="194" spans="1:34" ht="44.25" customHeight="1" thickBot="1">
      <c r="A194" s="61">
        <v>183</v>
      </c>
      <c r="B194" s="61">
        <v>2017</v>
      </c>
      <c r="C194" s="91" t="s">
        <v>880</v>
      </c>
      <c r="D194" s="61">
        <v>6</v>
      </c>
      <c r="E194" s="62"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'!$B$20,"No ha seleccionado un tipo de contrato válido")))))))))))))))))))</f>
        <v>COMPRAVENTA DE BIENES MUEBLES</v>
      </c>
      <c r="F194" s="62" t="s">
        <v>108</v>
      </c>
      <c r="G194" s="20" t="s">
        <v>123</v>
      </c>
      <c r="H194" s="15" t="s">
        <v>662</v>
      </c>
      <c r="I194" s="15" t="s">
        <v>175</v>
      </c>
      <c r="J194" s="63">
        <v>45</v>
      </c>
      <c r="K194" s="64"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Gobernanza e influencia local, regional e internacional</v>
      </c>
      <c r="L194" s="65" t="s">
        <v>688</v>
      </c>
      <c r="M194" s="90" t="s">
        <v>924</v>
      </c>
      <c r="N194" s="18" t="s">
        <v>445</v>
      </c>
      <c r="O194" s="16">
        <v>594314698</v>
      </c>
      <c r="P194" s="16"/>
      <c r="Q194" s="17"/>
      <c r="R194" s="17"/>
      <c r="S194" s="17"/>
      <c r="T194" s="17">
        <f t="shared" si="11"/>
        <v>594314698</v>
      </c>
      <c r="U194" s="60"/>
      <c r="V194" s="67">
        <v>43097</v>
      </c>
      <c r="W194" s="67"/>
      <c r="X194" s="67"/>
      <c r="Y194" s="61"/>
      <c r="Z194" s="61"/>
      <c r="AA194" s="38"/>
      <c r="AB194" s="61" t="s">
        <v>703</v>
      </c>
      <c r="AC194" s="61"/>
      <c r="AD194" s="61"/>
      <c r="AE194" s="61"/>
      <c r="AF194" s="68">
        <f t="shared" si="9"/>
        <v>0</v>
      </c>
      <c r="AG194" s="69"/>
      <c r="AH194" s="69" t="b">
        <f t="shared" si="10"/>
        <v>0</v>
      </c>
    </row>
    <row r="195" spans="1:34" ht="44.25" customHeight="1" thickBot="1">
      <c r="A195" s="61">
        <v>184</v>
      </c>
      <c r="B195" s="61">
        <v>2017</v>
      </c>
      <c r="C195" s="62" t="s">
        <v>939</v>
      </c>
      <c r="D195" s="61">
        <v>4</v>
      </c>
      <c r="E195" s="62"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'!$B$20,"No ha seleccionado un tipo de contrato válido")))))))))))))))))))</f>
        <v>CONTRATOS DE PRESTACIÓN DE SERVICIOS</v>
      </c>
      <c r="F195" s="62" t="s">
        <v>108</v>
      </c>
      <c r="G195" s="62"/>
      <c r="H195" s="15" t="s">
        <v>663</v>
      </c>
      <c r="I195" s="15" t="s">
        <v>174</v>
      </c>
      <c r="J195" s="63">
        <v>18</v>
      </c>
      <c r="K195" s="64"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Mejor movilidad para todos</v>
      </c>
      <c r="L195" s="65" t="s">
        <v>699</v>
      </c>
      <c r="M195" s="90" t="s">
        <v>925</v>
      </c>
      <c r="N195" s="18" t="s">
        <v>446</v>
      </c>
      <c r="O195" s="16">
        <v>140000000</v>
      </c>
      <c r="P195" s="16"/>
      <c r="Q195" s="17"/>
      <c r="R195" s="17">
        <v>1</v>
      </c>
      <c r="S195" s="16">
        <v>54791639</v>
      </c>
      <c r="T195" s="17">
        <f t="shared" si="11"/>
        <v>194791639</v>
      </c>
      <c r="U195" s="60"/>
      <c r="V195" s="67">
        <v>43098</v>
      </c>
      <c r="W195" s="67"/>
      <c r="X195" s="67"/>
      <c r="Y195" s="61"/>
      <c r="Z195" s="61"/>
      <c r="AA195" s="38"/>
      <c r="AB195" s="61"/>
      <c r="AC195" s="61" t="s">
        <v>703</v>
      </c>
      <c r="AD195" s="61"/>
      <c r="AE195" s="61"/>
      <c r="AF195" s="68">
        <f t="shared" si="9"/>
        <v>0</v>
      </c>
      <c r="AG195" s="69"/>
      <c r="AH195" s="69" t="b">
        <f t="shared" si="10"/>
        <v>0</v>
      </c>
    </row>
    <row r="196" spans="1:34" ht="44.25" customHeight="1" thickBot="1">
      <c r="A196" s="61">
        <v>185</v>
      </c>
      <c r="B196" s="61">
        <v>2017</v>
      </c>
      <c r="C196" s="91" t="s">
        <v>881</v>
      </c>
      <c r="D196" s="61">
        <v>3</v>
      </c>
      <c r="E196" s="62"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'!$B$20,"No ha seleccionado un tipo de contrato válido")))))))))))))))))))</f>
        <v>INTERVENTORÍA</v>
      </c>
      <c r="F196" s="62" t="s">
        <v>700</v>
      </c>
      <c r="G196" s="62"/>
      <c r="H196" s="15" t="s">
        <v>664</v>
      </c>
      <c r="I196" s="15" t="s">
        <v>175</v>
      </c>
      <c r="J196" s="63">
        <v>18</v>
      </c>
      <c r="K196" s="64"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Mejor movilidad para todos</v>
      </c>
      <c r="L196" s="65" t="s">
        <v>690</v>
      </c>
      <c r="M196" s="90" t="s">
        <v>926</v>
      </c>
      <c r="N196" s="18" t="s">
        <v>447</v>
      </c>
      <c r="O196" s="16">
        <v>984000000</v>
      </c>
      <c r="P196" s="16"/>
      <c r="Q196" s="17"/>
      <c r="R196" s="17"/>
      <c r="S196" s="17"/>
      <c r="T196" s="17">
        <f t="shared" si="11"/>
        <v>984000000</v>
      </c>
      <c r="U196" s="60"/>
      <c r="V196" s="67">
        <v>43098</v>
      </c>
      <c r="W196" s="67"/>
      <c r="X196" s="67"/>
      <c r="Y196" s="61"/>
      <c r="Z196" s="61"/>
      <c r="AA196" s="38"/>
      <c r="AB196" s="61" t="s">
        <v>703</v>
      </c>
      <c r="AC196" s="61"/>
      <c r="AD196" s="61"/>
      <c r="AE196" s="61"/>
      <c r="AF196" s="68">
        <f t="shared" si="9"/>
        <v>0</v>
      </c>
      <c r="AG196" s="69"/>
      <c r="AH196" s="69" t="b">
        <f t="shared" si="10"/>
        <v>0</v>
      </c>
    </row>
    <row r="197" spans="1:34" ht="44.25" customHeight="1" thickBot="1">
      <c r="A197" s="61">
        <v>186</v>
      </c>
      <c r="B197" s="61">
        <v>2017</v>
      </c>
      <c r="C197" s="62"/>
      <c r="D197" s="61">
        <v>3</v>
      </c>
      <c r="E197" s="62"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'!$B$20,"No ha seleccionado un tipo de contrato válido")))))))))))))))))))</f>
        <v>INTERVENTORÍA</v>
      </c>
      <c r="F197" s="62" t="s">
        <v>700</v>
      </c>
      <c r="G197" s="62"/>
      <c r="H197" s="15" t="s">
        <v>665</v>
      </c>
      <c r="I197" s="15" t="s">
        <v>175</v>
      </c>
      <c r="J197" s="63">
        <v>17</v>
      </c>
      <c r="K197" s="64"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Espacio público, derecho de todos</v>
      </c>
      <c r="L197" s="65" t="s">
        <v>696</v>
      </c>
      <c r="M197" s="90" t="s">
        <v>927</v>
      </c>
      <c r="N197" s="18" t="s">
        <v>448</v>
      </c>
      <c r="O197" s="16">
        <v>258935360</v>
      </c>
      <c r="P197" s="16"/>
      <c r="Q197" s="17"/>
      <c r="R197" s="17"/>
      <c r="S197" s="17"/>
      <c r="T197" s="17">
        <f t="shared" si="11"/>
        <v>258935360</v>
      </c>
      <c r="U197" s="60"/>
      <c r="V197" s="67">
        <v>43098</v>
      </c>
      <c r="W197" s="67"/>
      <c r="X197" s="67"/>
      <c r="Y197" s="61"/>
      <c r="Z197" s="61"/>
      <c r="AA197" s="38"/>
      <c r="AB197" s="61" t="s">
        <v>703</v>
      </c>
      <c r="AC197" s="61"/>
      <c r="AD197" s="61"/>
      <c r="AE197" s="61"/>
      <c r="AF197" s="68">
        <f t="shared" si="9"/>
        <v>0</v>
      </c>
      <c r="AG197" s="69"/>
      <c r="AH197" s="69" t="b">
        <f t="shared" si="10"/>
        <v>0</v>
      </c>
    </row>
    <row r="198" spans="1:34" ht="44.25" customHeight="1" thickBot="1">
      <c r="A198" s="61">
        <v>187</v>
      </c>
      <c r="B198" s="61">
        <v>2017</v>
      </c>
      <c r="C198" s="91" t="s">
        <v>882</v>
      </c>
      <c r="D198" s="61">
        <v>3</v>
      </c>
      <c r="E198" s="62"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'!$B$20,"No ha seleccionado un tipo de contrato válido")))))))))))))))))))</f>
        <v>INTERVENTORÍA</v>
      </c>
      <c r="F198" s="62" t="s">
        <v>700</v>
      </c>
      <c r="G198" s="62"/>
      <c r="H198" s="15" t="s">
        <v>666</v>
      </c>
      <c r="I198" s="15" t="s">
        <v>175</v>
      </c>
      <c r="J198" s="63">
        <v>45</v>
      </c>
      <c r="K198" s="64"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Gobernanza e influencia local, regional e internacional</v>
      </c>
      <c r="L198" s="65" t="s">
        <v>693</v>
      </c>
      <c r="M198" s="90" t="s">
        <v>928</v>
      </c>
      <c r="N198" s="18" t="s">
        <v>449</v>
      </c>
      <c r="O198" s="16">
        <v>58969200</v>
      </c>
      <c r="P198" s="16"/>
      <c r="Q198" s="17"/>
      <c r="R198" s="17"/>
      <c r="S198" s="17"/>
      <c r="T198" s="17">
        <f t="shared" ref="T198:T218" si="13">O198+Q198+S198</f>
        <v>58969200</v>
      </c>
      <c r="U198" s="60"/>
      <c r="V198" s="67">
        <v>43098</v>
      </c>
      <c r="W198" s="67"/>
      <c r="X198" s="67"/>
      <c r="Y198" s="61"/>
      <c r="Z198" s="61"/>
      <c r="AA198" s="38"/>
      <c r="AB198" s="61" t="s">
        <v>703</v>
      </c>
      <c r="AC198" s="61"/>
      <c r="AD198" s="61"/>
      <c r="AE198" s="61"/>
      <c r="AF198" s="68">
        <f t="shared" si="9"/>
        <v>0</v>
      </c>
      <c r="AG198" s="69"/>
      <c r="AH198" s="69" t="b">
        <f t="shared" si="10"/>
        <v>0</v>
      </c>
    </row>
    <row r="199" spans="1:34" ht="44.25" customHeight="1" thickBot="1">
      <c r="A199" s="61">
        <v>188</v>
      </c>
      <c r="B199" s="61">
        <v>2017</v>
      </c>
      <c r="C199" s="91" t="s">
        <v>883</v>
      </c>
      <c r="D199" s="61">
        <v>6</v>
      </c>
      <c r="E199" s="62"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'!$B$20,"No ha seleccionado un tipo de contrato válido")))))))))))))))))))</f>
        <v>COMPRAVENTA DE BIENES MUEBLES</v>
      </c>
      <c r="F199" s="62" t="s">
        <v>104</v>
      </c>
      <c r="G199" s="62"/>
      <c r="H199" s="15" t="s">
        <v>667</v>
      </c>
      <c r="I199" s="15" t="s">
        <v>175</v>
      </c>
      <c r="J199" s="63">
        <v>45</v>
      </c>
      <c r="K199" s="64"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Gobernanza e influencia local, regional e internacional</v>
      </c>
      <c r="L199" s="65" t="s">
        <v>693</v>
      </c>
      <c r="M199" s="90">
        <v>80009752</v>
      </c>
      <c r="N199" s="18" t="s">
        <v>450</v>
      </c>
      <c r="O199" s="16">
        <v>12155350</v>
      </c>
      <c r="P199" s="16"/>
      <c r="Q199" s="17"/>
      <c r="R199" s="17"/>
      <c r="S199" s="17"/>
      <c r="T199" s="17">
        <f t="shared" si="13"/>
        <v>12155350</v>
      </c>
      <c r="U199" s="60"/>
      <c r="V199" s="67">
        <v>43098</v>
      </c>
      <c r="W199" s="67"/>
      <c r="X199" s="67"/>
      <c r="Y199" s="61"/>
      <c r="Z199" s="61"/>
      <c r="AA199" s="38"/>
      <c r="AB199" s="61" t="s">
        <v>703</v>
      </c>
      <c r="AC199" s="61"/>
      <c r="AD199" s="61"/>
      <c r="AE199" s="61"/>
      <c r="AF199" s="68">
        <f t="shared" si="9"/>
        <v>0</v>
      </c>
      <c r="AG199" s="69"/>
      <c r="AH199" s="69" t="b">
        <f t="shared" si="10"/>
        <v>0</v>
      </c>
    </row>
    <row r="200" spans="1:34" ht="44.25" customHeight="1" thickBot="1">
      <c r="A200" s="61">
        <v>189</v>
      </c>
      <c r="B200" s="61">
        <v>2017</v>
      </c>
      <c r="C200" s="62"/>
      <c r="D200" s="61">
        <v>11</v>
      </c>
      <c r="E200" s="62"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'!$B$20,"No ha seleccionado un tipo de contrato válido")))))))))))))))))))</f>
        <v>SUMINISTRO</v>
      </c>
      <c r="F200" s="62" t="s">
        <v>104</v>
      </c>
      <c r="G200" s="62"/>
      <c r="H200" s="15" t="s">
        <v>668</v>
      </c>
      <c r="I200" s="15" t="s">
        <v>174</v>
      </c>
      <c r="J200" s="63">
        <v>0</v>
      </c>
      <c r="K200" s="64"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No ha seleccionado un número de programa</v>
      </c>
      <c r="L200" s="65" t="s">
        <v>691</v>
      </c>
      <c r="M200" s="90" t="s">
        <v>929</v>
      </c>
      <c r="N200" s="18" t="s">
        <v>451</v>
      </c>
      <c r="O200" s="16">
        <v>7665980</v>
      </c>
      <c r="P200" s="16"/>
      <c r="Q200" s="17"/>
      <c r="R200" s="17"/>
      <c r="S200" s="17"/>
      <c r="T200" s="17">
        <f t="shared" si="13"/>
        <v>7665980</v>
      </c>
      <c r="U200" s="60"/>
      <c r="V200" s="67">
        <v>43098</v>
      </c>
      <c r="W200" s="67"/>
      <c r="X200" s="67"/>
      <c r="Y200" s="61"/>
      <c r="Z200" s="61"/>
      <c r="AA200" s="38"/>
      <c r="AB200" s="61" t="s">
        <v>703</v>
      </c>
      <c r="AC200" s="61"/>
      <c r="AD200" s="61"/>
      <c r="AE200" s="61"/>
      <c r="AF200" s="68">
        <f t="shared" si="9"/>
        <v>0</v>
      </c>
      <c r="AG200" s="69"/>
      <c r="AH200" s="69" t="b">
        <f t="shared" si="10"/>
        <v>1</v>
      </c>
    </row>
    <row r="201" spans="1:34" ht="44.25" customHeight="1" thickBot="1">
      <c r="A201" s="61">
        <v>190</v>
      </c>
      <c r="B201" s="61">
        <v>2017</v>
      </c>
      <c r="C201" s="62"/>
      <c r="D201" s="61">
        <v>4</v>
      </c>
      <c r="E201" s="62"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'!$B$20,"No ha seleccionado un tipo de contrato válido")))))))))))))))))))</f>
        <v>CONTRATOS DE PRESTACIÓN DE SERVICIOS</v>
      </c>
      <c r="F201" s="62" t="s">
        <v>104</v>
      </c>
      <c r="G201" s="62"/>
      <c r="H201" s="15" t="s">
        <v>669</v>
      </c>
      <c r="I201" s="15" t="s">
        <v>174</v>
      </c>
      <c r="J201" s="63">
        <v>1</v>
      </c>
      <c r="K201" s="64"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Prevención y atención de la maternidad y la paternidad tempranas</v>
      </c>
      <c r="L201" s="65" t="s">
        <v>691</v>
      </c>
      <c r="M201" s="90" t="s">
        <v>930</v>
      </c>
      <c r="N201" s="18" t="s">
        <v>452</v>
      </c>
      <c r="O201" s="16">
        <v>1063000</v>
      </c>
      <c r="P201" s="16"/>
      <c r="Q201" s="17"/>
      <c r="R201" s="17"/>
      <c r="S201" s="17"/>
      <c r="T201" s="17">
        <f t="shared" si="13"/>
        <v>1063000</v>
      </c>
      <c r="U201" s="60"/>
      <c r="V201" s="67">
        <v>43098</v>
      </c>
      <c r="W201" s="67"/>
      <c r="X201" s="67"/>
      <c r="Y201" s="61"/>
      <c r="Z201" s="61"/>
      <c r="AA201" s="38"/>
      <c r="AB201" s="61" t="s">
        <v>703</v>
      </c>
      <c r="AC201" s="61"/>
      <c r="AD201" s="61"/>
      <c r="AE201" s="61"/>
      <c r="AF201" s="68">
        <f t="shared" si="9"/>
        <v>0</v>
      </c>
      <c r="AG201" s="69"/>
      <c r="AH201" s="69" t="b">
        <f t="shared" si="10"/>
        <v>0</v>
      </c>
    </row>
    <row r="202" spans="1:34" ht="44.25" customHeight="1" thickBot="1">
      <c r="A202" s="61">
        <v>16350</v>
      </c>
      <c r="B202" s="61">
        <v>2017</v>
      </c>
      <c r="C202" s="62" t="s">
        <v>884</v>
      </c>
      <c r="D202" s="61">
        <v>4</v>
      </c>
      <c r="E202" s="62"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'!$B$20,"No ha seleccionado un tipo de contrato válido")))))))))))))))))))</f>
        <v>CONTRATOS DE PRESTACIÓN DE SERVICIOS</v>
      </c>
      <c r="F202" s="62" t="s">
        <v>108</v>
      </c>
      <c r="G202" s="62" t="s">
        <v>125</v>
      </c>
      <c r="H202" s="15" t="s">
        <v>670</v>
      </c>
      <c r="I202" s="15" t="s">
        <v>174</v>
      </c>
      <c r="J202" s="63">
        <v>1</v>
      </c>
      <c r="K202" s="64"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Prevención y atención de la maternidad y la paternidad tempranas</v>
      </c>
      <c r="L202" s="65" t="s">
        <v>691</v>
      </c>
      <c r="M202" s="90" t="s">
        <v>931</v>
      </c>
      <c r="N202" s="18" t="s">
        <v>453</v>
      </c>
      <c r="O202" s="16">
        <v>66443308</v>
      </c>
      <c r="P202" s="16"/>
      <c r="Q202" s="17"/>
      <c r="R202" s="17">
        <v>1</v>
      </c>
      <c r="S202" s="17">
        <v>33000000</v>
      </c>
      <c r="T202" s="17">
        <f t="shared" si="13"/>
        <v>99443308</v>
      </c>
      <c r="U202" s="60">
        <v>48029370</v>
      </c>
      <c r="V202" s="67">
        <v>42845</v>
      </c>
      <c r="W202" s="67">
        <v>42852</v>
      </c>
      <c r="X202" s="67">
        <v>43216</v>
      </c>
      <c r="Y202" s="61"/>
      <c r="Z202" s="61"/>
      <c r="AA202" s="38"/>
      <c r="AB202" s="61"/>
      <c r="AC202" s="61" t="s">
        <v>703</v>
      </c>
      <c r="AD202" s="61"/>
      <c r="AE202" s="61"/>
      <c r="AF202" s="68">
        <f t="shared" si="9"/>
        <v>0.48298242451870166</v>
      </c>
      <c r="AG202" s="69"/>
      <c r="AH202" s="69" t="b">
        <f t="shared" si="10"/>
        <v>0</v>
      </c>
    </row>
    <row r="203" spans="1:34" ht="44.25" customHeight="1" thickBot="1">
      <c r="A203" s="61">
        <v>17136</v>
      </c>
      <c r="B203" s="61">
        <v>2017</v>
      </c>
      <c r="C203" s="62" t="s">
        <v>885</v>
      </c>
      <c r="D203" s="61">
        <v>11</v>
      </c>
      <c r="E203" s="62"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'!$B$20,"No ha seleccionado un tipo de contrato válido")))))))))))))))))))</f>
        <v>SUMINISTRO</v>
      </c>
      <c r="F203" s="62" t="s">
        <v>108</v>
      </c>
      <c r="G203" s="62" t="s">
        <v>125</v>
      </c>
      <c r="H203" s="15" t="s">
        <v>671</v>
      </c>
      <c r="I203" s="15" t="s">
        <v>174</v>
      </c>
      <c r="J203" s="63">
        <v>0</v>
      </c>
      <c r="K203" s="64"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No ha seleccionado un número de programa</v>
      </c>
      <c r="L203" s="65" t="s">
        <v>691</v>
      </c>
      <c r="M203" s="90" t="s">
        <v>932</v>
      </c>
      <c r="N203" s="18" t="s">
        <v>454</v>
      </c>
      <c r="O203" s="16">
        <v>10794048</v>
      </c>
      <c r="P203" s="16"/>
      <c r="Q203" s="17"/>
      <c r="R203" s="17"/>
      <c r="S203" s="17"/>
      <c r="T203" s="17">
        <f t="shared" si="13"/>
        <v>10794048</v>
      </c>
      <c r="U203" s="60">
        <v>10794047</v>
      </c>
      <c r="V203" s="67">
        <v>42866</v>
      </c>
      <c r="W203" s="67">
        <v>42866</v>
      </c>
      <c r="X203" s="67">
        <v>43049</v>
      </c>
      <c r="Y203" s="61"/>
      <c r="Z203" s="61"/>
      <c r="AA203" s="38"/>
      <c r="AB203" s="61"/>
      <c r="AC203" s="61"/>
      <c r="AD203" s="61" t="s">
        <v>703</v>
      </c>
      <c r="AE203" s="61"/>
      <c r="AF203" s="68">
        <f t="shared" si="9"/>
        <v>0.99999990735635047</v>
      </c>
      <c r="AG203" s="69"/>
      <c r="AH203" s="69" t="b">
        <f t="shared" si="10"/>
        <v>1</v>
      </c>
    </row>
    <row r="204" spans="1:34" ht="44.25" customHeight="1" thickBot="1">
      <c r="A204" s="61">
        <v>17919</v>
      </c>
      <c r="B204" s="61">
        <v>2017</v>
      </c>
      <c r="C204" s="62" t="s">
        <v>886</v>
      </c>
      <c r="D204" s="61">
        <v>11</v>
      </c>
      <c r="E204" s="62"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'!$B$20,"No ha seleccionado un tipo de contrato válido")))))))))))))))))))</f>
        <v>SUMINISTRO</v>
      </c>
      <c r="F204" s="62" t="s">
        <v>108</v>
      </c>
      <c r="G204" s="62" t="s">
        <v>125</v>
      </c>
      <c r="H204" s="15" t="s">
        <v>672</v>
      </c>
      <c r="I204" s="15" t="s">
        <v>174</v>
      </c>
      <c r="J204" s="63">
        <v>1</v>
      </c>
      <c r="K204" s="64"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Prevención y atención de la maternidad y la paternidad tempranas</v>
      </c>
      <c r="L204" s="65" t="s">
        <v>691</v>
      </c>
      <c r="M204" s="90" t="s">
        <v>933</v>
      </c>
      <c r="N204" s="18" t="s">
        <v>455</v>
      </c>
      <c r="O204" s="16">
        <v>34567233</v>
      </c>
      <c r="P204" s="16"/>
      <c r="Q204" s="17"/>
      <c r="R204" s="17"/>
      <c r="S204" s="17"/>
      <c r="T204" s="17">
        <f t="shared" si="13"/>
        <v>34567233</v>
      </c>
      <c r="U204" s="60">
        <v>13349621</v>
      </c>
      <c r="V204" s="67">
        <v>42895</v>
      </c>
      <c r="W204" s="67">
        <v>42895</v>
      </c>
      <c r="X204" s="67">
        <v>43108</v>
      </c>
      <c r="Y204" s="61"/>
      <c r="Z204" s="61"/>
      <c r="AA204" s="38"/>
      <c r="AB204" s="61"/>
      <c r="AC204" s="61" t="s">
        <v>703</v>
      </c>
      <c r="AD204" s="61"/>
      <c r="AE204" s="61"/>
      <c r="AF204" s="68">
        <f t="shared" si="9"/>
        <v>0.38619293016597539</v>
      </c>
      <c r="AG204" s="69"/>
      <c r="AH204" s="69" t="b">
        <f t="shared" si="10"/>
        <v>0</v>
      </c>
    </row>
    <row r="205" spans="1:34" ht="44.25" customHeight="1" thickBot="1">
      <c r="A205" s="61">
        <v>20307</v>
      </c>
      <c r="B205" s="61">
        <v>2017</v>
      </c>
      <c r="C205" s="62" t="s">
        <v>887</v>
      </c>
      <c r="D205" s="61">
        <v>11</v>
      </c>
      <c r="E205" s="62"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'!$B$20,"No ha seleccionado un tipo de contrato válido")))))))))))))))))))</f>
        <v>SUMINISTRO</v>
      </c>
      <c r="F205" s="62" t="s">
        <v>108</v>
      </c>
      <c r="G205" s="62" t="s">
        <v>125</v>
      </c>
      <c r="H205" s="15" t="s">
        <v>673</v>
      </c>
      <c r="I205" s="15" t="s">
        <v>174</v>
      </c>
      <c r="J205" s="63">
        <v>3</v>
      </c>
      <c r="K205" s="64"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Igualdad y autonomía para una Bogotá incluyente</v>
      </c>
      <c r="L205" s="65" t="s">
        <v>691</v>
      </c>
      <c r="M205" s="90" t="s">
        <v>934</v>
      </c>
      <c r="N205" s="18" t="s">
        <v>456</v>
      </c>
      <c r="O205" s="16">
        <v>15000000</v>
      </c>
      <c r="P205" s="16"/>
      <c r="Q205" s="17"/>
      <c r="R205" s="17"/>
      <c r="S205" s="17"/>
      <c r="T205" s="17">
        <f t="shared" si="13"/>
        <v>15000000</v>
      </c>
      <c r="U205" s="60">
        <v>5637828</v>
      </c>
      <c r="V205" s="67">
        <v>42997</v>
      </c>
      <c r="W205" s="67">
        <v>43007</v>
      </c>
      <c r="X205" s="67">
        <v>42822</v>
      </c>
      <c r="Y205" s="61"/>
      <c r="Z205" s="61"/>
      <c r="AA205" s="38"/>
      <c r="AB205" s="61"/>
      <c r="AC205" s="61" t="s">
        <v>703</v>
      </c>
      <c r="AD205" s="61"/>
      <c r="AE205" s="61"/>
      <c r="AF205" s="68">
        <f t="shared" si="9"/>
        <v>0.3758552</v>
      </c>
      <c r="AG205" s="69"/>
      <c r="AH205" s="69" t="b">
        <f t="shared" si="10"/>
        <v>0</v>
      </c>
    </row>
    <row r="206" spans="1:34" ht="44.25" customHeight="1" thickBot="1">
      <c r="A206" s="61">
        <v>20525</v>
      </c>
      <c r="B206" s="61">
        <v>2017</v>
      </c>
      <c r="C206" s="62" t="s">
        <v>888</v>
      </c>
      <c r="D206" s="61">
        <v>10</v>
      </c>
      <c r="E206" s="62"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'!$B$20,"No ha seleccionado un tipo de contrato válido")))))))))))))))))))</f>
        <v>SEGUROS</v>
      </c>
      <c r="F206" s="62" t="s">
        <v>108</v>
      </c>
      <c r="G206" s="62" t="s">
        <v>125</v>
      </c>
      <c r="H206" s="15" t="s">
        <v>674</v>
      </c>
      <c r="I206" s="15" t="s">
        <v>174</v>
      </c>
      <c r="J206" s="63">
        <v>1</v>
      </c>
      <c r="K206" s="64"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Prevención y atención de la maternidad y la paternidad tempranas</v>
      </c>
      <c r="L206" s="65" t="s">
        <v>691</v>
      </c>
      <c r="M206" s="90" t="s">
        <v>935</v>
      </c>
      <c r="N206" s="18" t="s">
        <v>457</v>
      </c>
      <c r="O206" s="16">
        <v>3957035</v>
      </c>
      <c r="P206" s="16"/>
      <c r="Q206" s="17"/>
      <c r="R206" s="17"/>
      <c r="S206" s="17"/>
      <c r="T206" s="17">
        <f t="shared" si="13"/>
        <v>3957035</v>
      </c>
      <c r="U206" s="60">
        <v>3957035</v>
      </c>
      <c r="V206" s="67">
        <v>43004</v>
      </c>
      <c r="W206" s="67">
        <v>43004</v>
      </c>
      <c r="X206" s="67">
        <v>43368</v>
      </c>
      <c r="Y206" s="61"/>
      <c r="Z206" s="61"/>
      <c r="AA206" s="38"/>
      <c r="AB206" s="61"/>
      <c r="AC206" s="61"/>
      <c r="AD206" s="61" t="s">
        <v>703</v>
      </c>
      <c r="AE206" s="61"/>
      <c r="AF206" s="68">
        <f t="shared" ref="AF206:AF238" si="14">SUM(U206/T206)</f>
        <v>1</v>
      </c>
      <c r="AG206" s="69"/>
      <c r="AH206" s="69" t="b">
        <f t="shared" ref="AH206:AH238" si="15">IF(I206="Funcionamiento",J206=0,J206="")</f>
        <v>0</v>
      </c>
    </row>
    <row r="207" spans="1:34" ht="44.25" customHeight="1" thickBot="1">
      <c r="A207" s="61">
        <v>24303</v>
      </c>
      <c r="B207" s="61">
        <v>2017</v>
      </c>
      <c r="C207" s="62" t="s">
        <v>889</v>
      </c>
      <c r="D207" s="61">
        <v>6</v>
      </c>
      <c r="E207" s="62"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'!$B$20,"No ha seleccionado un tipo de contrato válido")))))))))))))))))))</f>
        <v>COMPRAVENTA DE BIENES MUEBLES</v>
      </c>
      <c r="F207" s="62" t="s">
        <v>108</v>
      </c>
      <c r="G207" s="62" t="s">
        <v>701</v>
      </c>
      <c r="H207" s="15" t="s">
        <v>675</v>
      </c>
      <c r="I207" s="15" t="s">
        <v>175</v>
      </c>
      <c r="J207" s="63">
        <v>19</v>
      </c>
      <c r="K207" s="64"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Seguridad y convivencia para todos</v>
      </c>
      <c r="L207" s="65" t="s">
        <v>692</v>
      </c>
      <c r="M207" s="90" t="s">
        <v>936</v>
      </c>
      <c r="N207" s="18" t="s">
        <v>458</v>
      </c>
      <c r="O207" s="16">
        <v>1300000000</v>
      </c>
      <c r="P207" s="16"/>
      <c r="Q207" s="17"/>
      <c r="R207" s="17"/>
      <c r="S207" s="17"/>
      <c r="T207" s="17">
        <f t="shared" si="13"/>
        <v>1300000000</v>
      </c>
      <c r="U207" s="60"/>
      <c r="V207" s="67">
        <v>43096</v>
      </c>
      <c r="W207" s="67">
        <v>43096</v>
      </c>
      <c r="X207" s="67">
        <v>43611</v>
      </c>
      <c r="Y207" s="61"/>
      <c r="Z207" s="61"/>
      <c r="AA207" s="38"/>
      <c r="AB207" s="61" t="s">
        <v>703</v>
      </c>
      <c r="AC207" s="61"/>
      <c r="AD207" s="61"/>
      <c r="AE207" s="61"/>
      <c r="AF207" s="68">
        <f t="shared" si="14"/>
        <v>0</v>
      </c>
      <c r="AG207" s="69"/>
      <c r="AH207" s="69" t="b">
        <f t="shared" si="15"/>
        <v>0</v>
      </c>
    </row>
    <row r="208" spans="1:34" ht="44.25" customHeight="1" thickBot="1">
      <c r="A208" s="61">
        <v>24441</v>
      </c>
      <c r="B208" s="61">
        <v>2017</v>
      </c>
      <c r="C208" s="62" t="s">
        <v>890</v>
      </c>
      <c r="D208" s="61">
        <v>19</v>
      </c>
      <c r="E208" s="62"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'!$B$20,"No ha seleccionado un tipo de contrato válido")))))))))))))))))))</f>
        <v>OTROS</v>
      </c>
      <c r="F208" s="62" t="s">
        <v>108</v>
      </c>
      <c r="G208" s="62" t="s">
        <v>125</v>
      </c>
      <c r="H208" s="15" t="s">
        <v>676</v>
      </c>
      <c r="I208" s="15" t="s">
        <v>175</v>
      </c>
      <c r="J208" s="63">
        <v>45</v>
      </c>
      <c r="K208" s="64"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Gobernanza e influencia local, regional e internacional</v>
      </c>
      <c r="L208" s="65" t="s">
        <v>693</v>
      </c>
      <c r="M208" s="90" t="s">
        <v>937</v>
      </c>
      <c r="N208" s="18" t="s">
        <v>459</v>
      </c>
      <c r="O208" s="16">
        <v>7224464</v>
      </c>
      <c r="P208" s="16"/>
      <c r="Q208" s="17"/>
      <c r="R208" s="17"/>
      <c r="S208" s="17"/>
      <c r="T208" s="17">
        <f t="shared" si="13"/>
        <v>7224464</v>
      </c>
      <c r="U208" s="60"/>
      <c r="V208" s="67">
        <v>43098</v>
      </c>
      <c r="W208" s="67">
        <v>43098</v>
      </c>
      <c r="X208" s="67">
        <v>43131</v>
      </c>
      <c r="Y208" s="61"/>
      <c r="Z208" s="61"/>
      <c r="AA208" s="38"/>
      <c r="AB208" s="61" t="s">
        <v>703</v>
      </c>
      <c r="AC208" s="61"/>
      <c r="AD208" s="61"/>
      <c r="AE208" s="61"/>
      <c r="AF208" s="68">
        <f t="shared" si="14"/>
        <v>0</v>
      </c>
      <c r="AG208" s="69"/>
      <c r="AH208" s="69" t="b">
        <f t="shared" si="15"/>
        <v>0</v>
      </c>
    </row>
    <row r="209" spans="1:34" ht="44.25" customHeight="1" thickBot="1">
      <c r="A209" s="61">
        <v>24444</v>
      </c>
      <c r="B209" s="61">
        <v>2017</v>
      </c>
      <c r="C209" s="62" t="s">
        <v>891</v>
      </c>
      <c r="D209" s="61">
        <v>19</v>
      </c>
      <c r="E209" s="62"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'!$B$20,"No ha seleccionado un tipo de contrato válido")))))))))))))))))))</f>
        <v>OTROS</v>
      </c>
      <c r="F209" s="62" t="s">
        <v>108</v>
      </c>
      <c r="G209" s="62" t="s">
        <v>125</v>
      </c>
      <c r="H209" s="15" t="s">
        <v>677</v>
      </c>
      <c r="I209" s="15" t="s">
        <v>175</v>
      </c>
      <c r="J209" s="63">
        <v>45</v>
      </c>
      <c r="K209" s="64"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Gobernanza e influencia local, regional e internacional</v>
      </c>
      <c r="L209" s="65" t="s">
        <v>693</v>
      </c>
      <c r="M209" s="90" t="s">
        <v>938</v>
      </c>
      <c r="N209" s="18" t="s">
        <v>460</v>
      </c>
      <c r="O209" s="16">
        <v>12021768</v>
      </c>
      <c r="P209" s="16"/>
      <c r="Q209" s="17"/>
      <c r="R209" s="17"/>
      <c r="S209" s="17"/>
      <c r="T209" s="17">
        <f t="shared" si="13"/>
        <v>12021768</v>
      </c>
      <c r="U209" s="60"/>
      <c r="V209" s="67">
        <v>43098</v>
      </c>
      <c r="W209" s="67">
        <v>43098</v>
      </c>
      <c r="X209" s="67">
        <v>43131</v>
      </c>
      <c r="Y209" s="61"/>
      <c r="Z209" s="61"/>
      <c r="AA209" s="38"/>
      <c r="AB209" s="61" t="s">
        <v>703</v>
      </c>
      <c r="AC209" s="61"/>
      <c r="AD209" s="61"/>
      <c r="AE209" s="61"/>
      <c r="AF209" s="68">
        <f t="shared" si="14"/>
        <v>0</v>
      </c>
      <c r="AG209" s="69"/>
      <c r="AH209" s="69" t="b">
        <f t="shared" si="15"/>
        <v>0</v>
      </c>
    </row>
    <row r="210" spans="1:34" ht="44.25" customHeight="1" thickBot="1">
      <c r="A210" s="61">
        <v>24446</v>
      </c>
      <c r="B210" s="61">
        <v>2017</v>
      </c>
      <c r="C210" s="62" t="s">
        <v>892</v>
      </c>
      <c r="D210" s="61">
        <v>19</v>
      </c>
      <c r="E210" s="62"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'!$B$20,"No ha seleccionado un tipo de contrato válido")))))))))))))))))))</f>
        <v>OTROS</v>
      </c>
      <c r="F210" s="62" t="s">
        <v>108</v>
      </c>
      <c r="G210" s="62" t="s">
        <v>125</v>
      </c>
      <c r="H210" s="15" t="s">
        <v>678</v>
      </c>
      <c r="I210" s="15" t="s">
        <v>175</v>
      </c>
      <c r="J210" s="63">
        <v>45</v>
      </c>
      <c r="K210" s="64"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Gobernanza e influencia local, regional e internacional</v>
      </c>
      <c r="L210" s="65" t="s">
        <v>693</v>
      </c>
      <c r="M210" s="90" t="s">
        <v>938</v>
      </c>
      <c r="N210" s="18" t="s">
        <v>460</v>
      </c>
      <c r="O210" s="16">
        <v>1264470</v>
      </c>
      <c r="P210" s="16"/>
      <c r="Q210" s="17"/>
      <c r="R210" s="17"/>
      <c r="S210" s="17"/>
      <c r="T210" s="17">
        <f t="shared" si="13"/>
        <v>1264470</v>
      </c>
      <c r="U210" s="60"/>
      <c r="V210" s="67">
        <v>43098</v>
      </c>
      <c r="W210" s="67">
        <v>43098</v>
      </c>
      <c r="X210" s="67">
        <v>43131</v>
      </c>
      <c r="Y210" s="61"/>
      <c r="Z210" s="61"/>
      <c r="AA210" s="38"/>
      <c r="AB210" s="61" t="s">
        <v>703</v>
      </c>
      <c r="AC210" s="61"/>
      <c r="AD210" s="61"/>
      <c r="AE210" s="61"/>
      <c r="AF210" s="68">
        <f t="shared" si="14"/>
        <v>0</v>
      </c>
      <c r="AG210" s="69"/>
      <c r="AH210" s="69" t="b">
        <f t="shared" si="15"/>
        <v>0</v>
      </c>
    </row>
    <row r="211" spans="1:34" ht="44.25" customHeight="1" thickBot="1">
      <c r="A211" s="61">
        <v>19</v>
      </c>
      <c r="B211" s="61">
        <v>2016</v>
      </c>
      <c r="C211" s="62"/>
      <c r="D211" s="61">
        <v>5</v>
      </c>
      <c r="E211" s="62"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'!$B$20,"No ha seleccionado un tipo de contrato válido")))))))))))))))))))</f>
        <v>CONTRATOS DE PRESTACIÓN DE SERVICIOS PROFESIONALES Y DE APOYO A LA GESTIÓN</v>
      </c>
      <c r="F211" s="62" t="s">
        <v>107</v>
      </c>
      <c r="G211" s="62" t="s">
        <v>116</v>
      </c>
      <c r="H211" s="15" t="s">
        <v>478</v>
      </c>
      <c r="I211" s="15" t="s">
        <v>175</v>
      </c>
      <c r="J211" s="63">
        <v>45</v>
      </c>
      <c r="K211" s="64"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Gobernanza e influencia local, regional e internacional</v>
      </c>
      <c r="L211" s="65" t="s">
        <v>688</v>
      </c>
      <c r="M211" s="61"/>
      <c r="N211" s="18" t="s">
        <v>298</v>
      </c>
      <c r="O211" s="16">
        <v>5000000</v>
      </c>
      <c r="P211" s="16"/>
      <c r="Q211" s="17"/>
      <c r="R211" s="17"/>
      <c r="S211" s="17"/>
      <c r="T211" s="17">
        <f t="shared" si="13"/>
        <v>5000000</v>
      </c>
      <c r="U211" s="60">
        <v>5000000</v>
      </c>
      <c r="V211" s="67"/>
      <c r="W211" s="67"/>
      <c r="X211" s="67"/>
      <c r="Y211" s="61"/>
      <c r="Z211" s="61"/>
      <c r="AA211" s="38"/>
      <c r="AB211" s="61"/>
      <c r="AC211" s="61"/>
      <c r="AD211" s="61" t="s">
        <v>703</v>
      </c>
      <c r="AE211" s="61"/>
      <c r="AF211" s="68">
        <f t="shared" si="14"/>
        <v>1</v>
      </c>
      <c r="AG211" s="69"/>
      <c r="AH211" s="69" t="b">
        <f t="shared" si="15"/>
        <v>0</v>
      </c>
    </row>
    <row r="212" spans="1:34" ht="44.25" customHeight="1" thickBot="1">
      <c r="A212" s="61">
        <v>19</v>
      </c>
      <c r="B212" s="61">
        <v>2016</v>
      </c>
      <c r="C212" s="62"/>
      <c r="D212" s="61">
        <v>5</v>
      </c>
      <c r="E212" s="62"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'!$B$20,"No ha seleccionado un tipo de contrato válido")))))))))))))))))))</f>
        <v>CONTRATOS DE PRESTACIÓN DE SERVICIOS PROFESIONALES Y DE APOYO A LA GESTIÓN</v>
      </c>
      <c r="F212" s="62" t="s">
        <v>107</v>
      </c>
      <c r="G212" s="62" t="s">
        <v>116</v>
      </c>
      <c r="H212" s="15" t="s">
        <v>479</v>
      </c>
      <c r="I212" s="15" t="s">
        <v>175</v>
      </c>
      <c r="J212" s="63">
        <v>45</v>
      </c>
      <c r="K212" s="64"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Gobernanza e influencia local, regional e internacional</v>
      </c>
      <c r="L212" s="65" t="s">
        <v>688</v>
      </c>
      <c r="M212" s="61"/>
      <c r="N212" s="18" t="s">
        <v>298</v>
      </c>
      <c r="O212" s="16">
        <v>1833334</v>
      </c>
      <c r="P212" s="16"/>
      <c r="Q212" s="17"/>
      <c r="R212" s="17"/>
      <c r="S212" s="17"/>
      <c r="T212" s="17">
        <f t="shared" si="13"/>
        <v>1833334</v>
      </c>
      <c r="U212" s="60">
        <v>1833334</v>
      </c>
      <c r="V212" s="67"/>
      <c r="W212" s="67"/>
      <c r="X212" s="67"/>
      <c r="Y212" s="61"/>
      <c r="Z212" s="61"/>
      <c r="AA212" s="38"/>
      <c r="AB212" s="61"/>
      <c r="AC212" s="61"/>
      <c r="AD212" s="61" t="s">
        <v>703</v>
      </c>
      <c r="AE212" s="61"/>
      <c r="AF212" s="68">
        <f t="shared" si="14"/>
        <v>1</v>
      </c>
      <c r="AG212" s="69"/>
      <c r="AH212" s="69" t="b">
        <f t="shared" si="15"/>
        <v>0</v>
      </c>
    </row>
    <row r="213" spans="1:34" ht="44.25" customHeight="1" thickBot="1">
      <c r="A213" s="61">
        <v>20</v>
      </c>
      <c r="B213" s="61">
        <v>2016</v>
      </c>
      <c r="C213" s="62"/>
      <c r="D213" s="61">
        <v>5</v>
      </c>
      <c r="E213" s="62"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'!$B$20,"No ha seleccionado un tipo de contrato válido")))))))))))))))))))</f>
        <v>CONTRATOS DE PRESTACIÓN DE SERVICIOS PROFESIONALES Y DE APOYO A LA GESTIÓN</v>
      </c>
      <c r="F213" s="62" t="s">
        <v>107</v>
      </c>
      <c r="G213" s="62" t="s">
        <v>116</v>
      </c>
      <c r="H213" s="15" t="s">
        <v>481</v>
      </c>
      <c r="I213" s="15" t="s">
        <v>175</v>
      </c>
      <c r="J213" s="63">
        <v>45</v>
      </c>
      <c r="K213" s="64"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Gobernanza e influencia local, regional e internacional</v>
      </c>
      <c r="L213" s="65" t="s">
        <v>688</v>
      </c>
      <c r="M213" s="61"/>
      <c r="N213" s="18" t="s">
        <v>300</v>
      </c>
      <c r="O213" s="16">
        <v>2500000</v>
      </c>
      <c r="P213" s="16"/>
      <c r="Q213" s="17"/>
      <c r="R213" s="17"/>
      <c r="S213" s="17"/>
      <c r="T213" s="17">
        <f t="shared" si="13"/>
        <v>2500000</v>
      </c>
      <c r="U213" s="60">
        <v>2500000</v>
      </c>
      <c r="V213" s="67"/>
      <c r="W213" s="67"/>
      <c r="X213" s="67"/>
      <c r="Y213" s="61"/>
      <c r="Z213" s="61"/>
      <c r="AA213" s="38"/>
      <c r="AB213" s="61"/>
      <c r="AC213" s="61"/>
      <c r="AD213" s="61" t="s">
        <v>703</v>
      </c>
      <c r="AE213" s="61"/>
      <c r="AF213" s="68">
        <f t="shared" si="14"/>
        <v>1</v>
      </c>
      <c r="AG213" s="69"/>
      <c r="AH213" s="69" t="b">
        <f t="shared" si="15"/>
        <v>0</v>
      </c>
    </row>
    <row r="214" spans="1:34" ht="44.25" customHeight="1" thickBot="1">
      <c r="A214" s="61">
        <v>20</v>
      </c>
      <c r="B214" s="61">
        <v>2016</v>
      </c>
      <c r="C214" s="62"/>
      <c r="D214" s="61">
        <v>5</v>
      </c>
      <c r="E214" s="62"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'!$B$20,"No ha seleccionado un tipo de contrato válido")))))))))))))))))))</f>
        <v>CONTRATOS DE PRESTACIÓN DE SERVICIOS PROFESIONALES Y DE APOYO A LA GESTIÓN</v>
      </c>
      <c r="F214" s="62" t="s">
        <v>107</v>
      </c>
      <c r="G214" s="62" t="s">
        <v>116</v>
      </c>
      <c r="H214" s="15" t="s">
        <v>483</v>
      </c>
      <c r="I214" s="15" t="s">
        <v>175</v>
      </c>
      <c r="J214" s="63">
        <v>45</v>
      </c>
      <c r="K214" s="64"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Gobernanza e influencia local, regional e internacional</v>
      </c>
      <c r="L214" s="65" t="s">
        <v>688</v>
      </c>
      <c r="M214" s="61"/>
      <c r="N214" s="18" t="s">
        <v>300</v>
      </c>
      <c r="O214" s="16">
        <v>966666</v>
      </c>
      <c r="P214" s="16"/>
      <c r="Q214" s="17"/>
      <c r="R214" s="17"/>
      <c r="S214" s="17"/>
      <c r="T214" s="17">
        <f t="shared" si="13"/>
        <v>966666</v>
      </c>
      <c r="U214" s="60">
        <v>916666</v>
      </c>
      <c r="V214" s="67"/>
      <c r="W214" s="67"/>
      <c r="X214" s="67"/>
      <c r="Y214" s="61"/>
      <c r="Z214" s="61"/>
      <c r="AA214" s="38"/>
      <c r="AB214" s="61"/>
      <c r="AC214" s="61" t="s">
        <v>703</v>
      </c>
      <c r="AD214" s="61"/>
      <c r="AE214" s="61"/>
      <c r="AF214" s="68">
        <f t="shared" si="14"/>
        <v>0.9482758263971216</v>
      </c>
      <c r="AG214" s="69"/>
      <c r="AH214" s="69" t="b">
        <f t="shared" si="15"/>
        <v>0</v>
      </c>
    </row>
    <row r="215" spans="1:34" ht="44.25" customHeight="1" thickBot="1">
      <c r="A215" s="61">
        <v>24</v>
      </c>
      <c r="B215" s="61">
        <v>2016</v>
      </c>
      <c r="C215" s="62"/>
      <c r="D215" s="61">
        <v>5</v>
      </c>
      <c r="E215" s="62"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'!$B$20,"No ha seleccionado un tipo de contrato válido")))))))))))))))))))</f>
        <v>CONTRATOS DE PRESTACIÓN DE SERVICIOS PROFESIONALES Y DE APOYO A LA GESTIÓN</v>
      </c>
      <c r="F215" s="62" t="s">
        <v>107</v>
      </c>
      <c r="G215" s="62" t="s">
        <v>116</v>
      </c>
      <c r="H215" s="15" t="s">
        <v>488</v>
      </c>
      <c r="I215" s="15" t="s">
        <v>175</v>
      </c>
      <c r="J215" s="63">
        <v>45</v>
      </c>
      <c r="K215" s="64"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Gobernanza e influencia local, regional e internacional</v>
      </c>
      <c r="L215" s="65" t="s">
        <v>688</v>
      </c>
      <c r="M215" s="61"/>
      <c r="N215" s="18" t="s">
        <v>306</v>
      </c>
      <c r="O215" s="16">
        <v>3000000</v>
      </c>
      <c r="P215" s="16"/>
      <c r="Q215" s="17"/>
      <c r="R215" s="17"/>
      <c r="S215" s="17"/>
      <c r="T215" s="17">
        <f t="shared" si="13"/>
        <v>3000000</v>
      </c>
      <c r="U215" s="60">
        <v>3000000</v>
      </c>
      <c r="V215" s="67"/>
      <c r="W215" s="67"/>
      <c r="X215" s="67"/>
      <c r="Y215" s="61"/>
      <c r="Z215" s="61"/>
      <c r="AA215" s="38"/>
      <c r="AB215" s="61"/>
      <c r="AC215" s="61"/>
      <c r="AD215" s="61" t="s">
        <v>703</v>
      </c>
      <c r="AE215" s="61"/>
      <c r="AF215" s="68">
        <f t="shared" si="14"/>
        <v>1</v>
      </c>
      <c r="AG215" s="69"/>
      <c r="AH215" s="69" t="b">
        <f t="shared" si="15"/>
        <v>0</v>
      </c>
    </row>
    <row r="216" spans="1:34" ht="44.25" customHeight="1" thickBot="1">
      <c r="A216" s="61">
        <v>25</v>
      </c>
      <c r="B216" s="61">
        <v>2016</v>
      </c>
      <c r="C216" s="62"/>
      <c r="D216" s="61">
        <v>5</v>
      </c>
      <c r="E216" s="62"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'!$B$20,"No ha seleccionado un tipo de contrato válido")))))))))))))))))))</f>
        <v>CONTRATOS DE PRESTACIÓN DE SERVICIOS PROFESIONALES Y DE APOYO A LA GESTIÓN</v>
      </c>
      <c r="F216" s="62" t="s">
        <v>107</v>
      </c>
      <c r="G216" s="62" t="s">
        <v>116</v>
      </c>
      <c r="H216" s="15" t="s">
        <v>489</v>
      </c>
      <c r="I216" s="15" t="s">
        <v>175</v>
      </c>
      <c r="J216" s="63">
        <v>45</v>
      </c>
      <c r="K216" s="64"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Gobernanza e influencia local, regional e internacional</v>
      </c>
      <c r="L216" s="65" t="s">
        <v>688</v>
      </c>
      <c r="M216" s="61"/>
      <c r="N216" s="18" t="s">
        <v>307</v>
      </c>
      <c r="O216" s="16">
        <v>4500000</v>
      </c>
      <c r="P216" s="16"/>
      <c r="Q216" s="17"/>
      <c r="R216" s="17"/>
      <c r="S216" s="17"/>
      <c r="T216" s="17">
        <f t="shared" si="13"/>
        <v>4500000</v>
      </c>
      <c r="U216" s="60">
        <v>4500000</v>
      </c>
      <c r="V216" s="67"/>
      <c r="W216" s="67"/>
      <c r="X216" s="67"/>
      <c r="Y216" s="61"/>
      <c r="Z216" s="61"/>
      <c r="AA216" s="38"/>
      <c r="AB216" s="61"/>
      <c r="AC216" s="61"/>
      <c r="AD216" s="61" t="s">
        <v>703</v>
      </c>
      <c r="AE216" s="61"/>
      <c r="AF216" s="68">
        <f t="shared" si="14"/>
        <v>1</v>
      </c>
      <c r="AG216" s="69"/>
      <c r="AH216" s="69" t="b">
        <f t="shared" si="15"/>
        <v>0</v>
      </c>
    </row>
    <row r="217" spans="1:34" ht="44.25" customHeight="1" thickBot="1">
      <c r="A217" s="61">
        <v>26</v>
      </c>
      <c r="B217" s="61">
        <v>2016</v>
      </c>
      <c r="C217" s="62"/>
      <c r="D217" s="61">
        <v>5</v>
      </c>
      <c r="E217" s="62"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'!$B$20,"No ha seleccionado un tipo de contrato válido")))))))))))))))))))</f>
        <v>CONTRATOS DE PRESTACIÓN DE SERVICIOS PROFESIONALES Y DE APOYO A LA GESTIÓN</v>
      </c>
      <c r="F217" s="62" t="s">
        <v>107</v>
      </c>
      <c r="G217" s="62" t="s">
        <v>116</v>
      </c>
      <c r="H217" s="15" t="s">
        <v>491</v>
      </c>
      <c r="I217" s="15" t="s">
        <v>175</v>
      </c>
      <c r="J217" s="63">
        <v>45</v>
      </c>
      <c r="K217" s="64"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Gobernanza e influencia local, regional e internacional</v>
      </c>
      <c r="L217" s="65" t="s">
        <v>688</v>
      </c>
      <c r="M217" s="61"/>
      <c r="N217" s="18" t="s">
        <v>309</v>
      </c>
      <c r="O217" s="16">
        <v>5000000</v>
      </c>
      <c r="P217" s="16"/>
      <c r="Q217" s="17"/>
      <c r="R217" s="17"/>
      <c r="S217" s="17"/>
      <c r="T217" s="17">
        <f t="shared" si="13"/>
        <v>5000000</v>
      </c>
      <c r="U217" s="60">
        <v>5000000</v>
      </c>
      <c r="V217" s="67"/>
      <c r="W217" s="67"/>
      <c r="X217" s="67"/>
      <c r="Y217" s="61"/>
      <c r="Z217" s="61"/>
      <c r="AA217" s="38"/>
      <c r="AB217" s="61"/>
      <c r="AC217" s="61"/>
      <c r="AD217" s="61" t="s">
        <v>703</v>
      </c>
      <c r="AE217" s="61"/>
      <c r="AF217" s="68">
        <f t="shared" si="14"/>
        <v>1</v>
      </c>
      <c r="AG217" s="69"/>
      <c r="AH217" s="69" t="b">
        <f t="shared" si="15"/>
        <v>0</v>
      </c>
    </row>
    <row r="218" spans="1:34" ht="44.25" customHeight="1" thickBot="1">
      <c r="A218" s="61">
        <v>29</v>
      </c>
      <c r="B218" s="61">
        <v>2016</v>
      </c>
      <c r="C218" s="62"/>
      <c r="D218" s="61">
        <v>5</v>
      </c>
      <c r="E218" s="62"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'!$B$20,"No ha seleccionado un tipo de contrato válido")))))))))))))))))))</f>
        <v>CONTRATOS DE PRESTACIÓN DE SERVICIOS PROFESIONALES Y DE APOYO A LA GESTIÓN</v>
      </c>
      <c r="F218" s="62" t="s">
        <v>107</v>
      </c>
      <c r="G218" s="62" t="s">
        <v>116</v>
      </c>
      <c r="H218" s="15" t="s">
        <v>495</v>
      </c>
      <c r="I218" s="15" t="s">
        <v>175</v>
      </c>
      <c r="J218" s="63">
        <v>45</v>
      </c>
      <c r="K218" s="64"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Gobernanza e influencia local, regional e internacional</v>
      </c>
      <c r="L218" s="65" t="s">
        <v>688</v>
      </c>
      <c r="M218" s="61"/>
      <c r="N218" s="18" t="s">
        <v>313</v>
      </c>
      <c r="O218" s="16">
        <v>5000000</v>
      </c>
      <c r="P218" s="16"/>
      <c r="Q218" s="17"/>
      <c r="R218" s="17"/>
      <c r="S218" s="17"/>
      <c r="T218" s="17">
        <f t="shared" si="13"/>
        <v>5000000</v>
      </c>
      <c r="U218" s="60">
        <v>5000000</v>
      </c>
      <c r="V218" s="67"/>
      <c r="W218" s="67"/>
      <c r="X218" s="67"/>
      <c r="Y218" s="61"/>
      <c r="Z218" s="61"/>
      <c r="AA218" s="38"/>
      <c r="AB218" s="61"/>
      <c r="AC218" s="61"/>
      <c r="AD218" s="61" t="s">
        <v>703</v>
      </c>
      <c r="AE218" s="61"/>
      <c r="AF218" s="68">
        <f t="shared" si="14"/>
        <v>1</v>
      </c>
      <c r="AG218" s="69"/>
      <c r="AH218" s="69" t="b">
        <f t="shared" si="15"/>
        <v>0</v>
      </c>
    </row>
    <row r="219" spans="1:34" ht="44.25" customHeight="1" thickBot="1">
      <c r="A219" s="61">
        <v>32</v>
      </c>
      <c r="B219" s="61">
        <v>2016</v>
      </c>
      <c r="C219" s="62"/>
      <c r="D219" s="61">
        <v>4</v>
      </c>
      <c r="E219" s="62"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'!$B$20,"No ha seleccionado un tipo de contrato válido")))))))))))))))))))</f>
        <v>CONTRATOS DE PRESTACIÓN DE SERVICIOS</v>
      </c>
      <c r="F219" s="62" t="s">
        <v>105</v>
      </c>
      <c r="G219" s="62"/>
      <c r="H219" s="15" t="s">
        <v>499</v>
      </c>
      <c r="I219" s="15" t="s">
        <v>174</v>
      </c>
      <c r="J219" s="63">
        <v>1</v>
      </c>
      <c r="K219" s="64"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Prevención y atención de la maternidad y la paternidad tempranas</v>
      </c>
      <c r="L219" s="65" t="s">
        <v>691</v>
      </c>
      <c r="M219" s="61"/>
      <c r="N219" s="18" t="s">
        <v>317</v>
      </c>
      <c r="O219" s="16">
        <v>82212131</v>
      </c>
      <c r="P219" s="16"/>
      <c r="Q219" s="17"/>
      <c r="R219" s="17"/>
      <c r="S219" s="17"/>
      <c r="T219" s="17">
        <v>82212131</v>
      </c>
      <c r="U219" s="60">
        <v>82212131</v>
      </c>
      <c r="V219" s="67"/>
      <c r="W219" s="67"/>
      <c r="X219" s="67"/>
      <c r="Y219" s="61"/>
      <c r="Z219" s="61"/>
      <c r="AA219" s="38"/>
      <c r="AB219" s="61"/>
      <c r="AC219" s="61"/>
      <c r="AD219" s="61" t="s">
        <v>703</v>
      </c>
      <c r="AE219" s="61"/>
      <c r="AF219" s="68">
        <f t="shared" si="14"/>
        <v>1</v>
      </c>
      <c r="AG219" s="69"/>
      <c r="AH219" s="69" t="b">
        <f t="shared" si="15"/>
        <v>0</v>
      </c>
    </row>
    <row r="220" spans="1:34" ht="44.25" customHeight="1" thickBot="1">
      <c r="A220" s="61">
        <v>32</v>
      </c>
      <c r="B220" s="61">
        <v>2016</v>
      </c>
      <c r="C220" s="62"/>
      <c r="D220" s="61">
        <v>4</v>
      </c>
      <c r="E220" s="62"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'!$B$20,"No ha seleccionado un tipo de contrato válido")))))))))))))))))))</f>
        <v>CONTRATOS DE PRESTACIÓN DE SERVICIOS</v>
      </c>
      <c r="F220" s="62" t="s">
        <v>105</v>
      </c>
      <c r="G220" s="62"/>
      <c r="H220" s="15" t="s">
        <v>500</v>
      </c>
      <c r="I220" s="15" t="s">
        <v>174</v>
      </c>
      <c r="J220" s="63">
        <v>1</v>
      </c>
      <c r="K220" s="64"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Prevención y atención de la maternidad y la paternidad tempranas</v>
      </c>
      <c r="L220" s="65" t="s">
        <v>691</v>
      </c>
      <c r="M220" s="61"/>
      <c r="N220" s="18" t="s">
        <v>317</v>
      </c>
      <c r="O220" s="16">
        <v>8229510</v>
      </c>
      <c r="P220" s="16"/>
      <c r="Q220" s="17"/>
      <c r="R220" s="17"/>
      <c r="S220" s="17"/>
      <c r="T220" s="17">
        <v>8229510</v>
      </c>
      <c r="U220" s="60">
        <v>8229510</v>
      </c>
      <c r="V220" s="67"/>
      <c r="W220" s="67"/>
      <c r="X220" s="67"/>
      <c r="Y220" s="61"/>
      <c r="Z220" s="61"/>
      <c r="AA220" s="38"/>
      <c r="AB220" s="61"/>
      <c r="AC220" s="61"/>
      <c r="AD220" s="61" t="s">
        <v>703</v>
      </c>
      <c r="AE220" s="61"/>
      <c r="AF220" s="68">
        <f t="shared" si="14"/>
        <v>1</v>
      </c>
      <c r="AG220" s="69"/>
      <c r="AH220" s="69" t="b">
        <f t="shared" si="15"/>
        <v>0</v>
      </c>
    </row>
    <row r="221" spans="1:34" ht="44.25" customHeight="1" thickBot="1">
      <c r="A221" s="61">
        <v>33</v>
      </c>
      <c r="B221" s="61">
        <v>2016</v>
      </c>
      <c r="C221" s="62"/>
      <c r="D221" s="61">
        <v>5</v>
      </c>
      <c r="E221" s="62"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'!$B$20,"No ha seleccionado un tipo de contrato válido")))))))))))))))))))</f>
        <v>CONTRATOS DE PRESTACIÓN DE SERVICIOS PROFESIONALES Y DE APOYO A LA GESTIÓN</v>
      </c>
      <c r="F221" s="62" t="s">
        <v>107</v>
      </c>
      <c r="G221" s="62" t="s">
        <v>116</v>
      </c>
      <c r="H221" s="15" t="s">
        <v>502</v>
      </c>
      <c r="I221" s="15" t="s">
        <v>175</v>
      </c>
      <c r="J221" s="63">
        <v>45</v>
      </c>
      <c r="K221" s="64">
        <v>45</v>
      </c>
      <c r="L221" s="65" t="s">
        <v>688</v>
      </c>
      <c r="M221" s="61"/>
      <c r="N221" s="18" t="s">
        <v>319</v>
      </c>
      <c r="O221" s="16">
        <v>4500000</v>
      </c>
      <c r="P221" s="16"/>
      <c r="Q221" s="17"/>
      <c r="R221" s="17"/>
      <c r="S221" s="17"/>
      <c r="T221" s="17">
        <f t="shared" ref="T221:T238" si="16">O221+Q221+S221</f>
        <v>4500000</v>
      </c>
      <c r="U221" s="60">
        <v>4500000</v>
      </c>
      <c r="V221" s="67"/>
      <c r="W221" s="67"/>
      <c r="X221" s="67"/>
      <c r="Y221" s="61"/>
      <c r="Z221" s="61"/>
      <c r="AA221" s="38"/>
      <c r="AB221" s="61"/>
      <c r="AC221" s="61"/>
      <c r="AD221" s="61" t="s">
        <v>703</v>
      </c>
      <c r="AE221" s="61"/>
      <c r="AF221" s="68">
        <f t="shared" si="14"/>
        <v>1</v>
      </c>
      <c r="AG221" s="69"/>
      <c r="AH221" s="69" t="b">
        <f t="shared" si="15"/>
        <v>0</v>
      </c>
    </row>
    <row r="222" spans="1:34" ht="44.25" customHeight="1" thickBot="1">
      <c r="A222" s="61">
        <v>34</v>
      </c>
      <c r="B222" s="61">
        <v>2016</v>
      </c>
      <c r="C222" s="62"/>
      <c r="D222" s="61">
        <v>5</v>
      </c>
      <c r="E222" s="62"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'!$B$20,"No ha seleccionado un tipo de contrato válido")))))))))))))))))))</f>
        <v>CONTRATOS DE PRESTACIÓN DE SERVICIOS PROFESIONALES Y DE APOYO A LA GESTIÓN</v>
      </c>
      <c r="F222" s="62" t="s">
        <v>107</v>
      </c>
      <c r="G222" s="62" t="s">
        <v>116</v>
      </c>
      <c r="H222" s="15" t="s">
        <v>505</v>
      </c>
      <c r="I222" s="15" t="s">
        <v>175</v>
      </c>
      <c r="J222" s="63">
        <v>45</v>
      </c>
      <c r="K222" s="64">
        <v>45</v>
      </c>
      <c r="L222" s="65" t="s">
        <v>688</v>
      </c>
      <c r="M222" s="61"/>
      <c r="N222" s="18" t="s">
        <v>322</v>
      </c>
      <c r="O222" s="16">
        <v>7000000</v>
      </c>
      <c r="P222" s="16"/>
      <c r="Q222" s="17"/>
      <c r="R222" s="17"/>
      <c r="S222" s="17"/>
      <c r="T222" s="17">
        <f t="shared" si="16"/>
        <v>7000000</v>
      </c>
      <c r="U222" s="60">
        <v>7000000</v>
      </c>
      <c r="V222" s="67"/>
      <c r="W222" s="67"/>
      <c r="X222" s="67"/>
      <c r="Y222" s="61"/>
      <c r="Z222" s="61"/>
      <c r="AA222" s="38"/>
      <c r="AB222" s="61"/>
      <c r="AC222" s="61"/>
      <c r="AD222" s="61" t="s">
        <v>703</v>
      </c>
      <c r="AE222" s="61"/>
      <c r="AF222" s="68">
        <f t="shared" si="14"/>
        <v>1</v>
      </c>
      <c r="AG222" s="69"/>
      <c r="AH222" s="69" t="b">
        <f t="shared" si="15"/>
        <v>0</v>
      </c>
    </row>
    <row r="223" spans="1:34" ht="44.25" customHeight="1" thickBot="1">
      <c r="A223" s="61">
        <v>35</v>
      </c>
      <c r="B223" s="61">
        <v>2016</v>
      </c>
      <c r="C223" s="62"/>
      <c r="D223" s="61">
        <v>5</v>
      </c>
      <c r="E223" s="62"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'!$B$20,"No ha seleccionado un tipo de contrato válido")))))))))))))))))))</f>
        <v>CONTRATOS DE PRESTACIÓN DE SERVICIOS PROFESIONALES Y DE APOYO A LA GESTIÓN</v>
      </c>
      <c r="F223" s="62" t="s">
        <v>107</v>
      </c>
      <c r="G223" s="62" t="s">
        <v>116</v>
      </c>
      <c r="H223" s="15" t="s">
        <v>506</v>
      </c>
      <c r="I223" s="15" t="s">
        <v>175</v>
      </c>
      <c r="J223" s="63">
        <v>45</v>
      </c>
      <c r="K223" s="64">
        <v>45</v>
      </c>
      <c r="L223" s="65" t="s">
        <v>688</v>
      </c>
      <c r="M223" s="61"/>
      <c r="N223" s="18" t="s">
        <v>323</v>
      </c>
      <c r="O223" s="16">
        <v>4500000</v>
      </c>
      <c r="P223" s="16"/>
      <c r="Q223" s="17"/>
      <c r="R223" s="17">
        <v>1</v>
      </c>
      <c r="S223" s="17"/>
      <c r="T223" s="17">
        <f t="shared" si="16"/>
        <v>4500000</v>
      </c>
      <c r="U223" s="60">
        <v>4500000</v>
      </c>
      <c r="V223" s="67"/>
      <c r="W223" s="67"/>
      <c r="X223" s="67"/>
      <c r="Y223" s="61"/>
      <c r="Z223" s="61"/>
      <c r="AA223" s="38"/>
      <c r="AB223" s="61"/>
      <c r="AC223" s="61"/>
      <c r="AD223" s="61" t="s">
        <v>703</v>
      </c>
      <c r="AE223" s="61"/>
      <c r="AF223" s="68">
        <f t="shared" si="14"/>
        <v>1</v>
      </c>
      <c r="AG223" s="69"/>
      <c r="AH223" s="69" t="b">
        <f t="shared" si="15"/>
        <v>0</v>
      </c>
    </row>
    <row r="224" spans="1:34" ht="44.25" customHeight="1" thickBot="1">
      <c r="A224" s="61">
        <v>37</v>
      </c>
      <c r="B224" s="61">
        <v>2016</v>
      </c>
      <c r="C224" s="62"/>
      <c r="D224" s="61">
        <v>5</v>
      </c>
      <c r="E224" s="62"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'!$B$20,"No ha seleccionado un tipo de contrato válido")))))))))))))))))))</f>
        <v>CONTRATOS DE PRESTACIÓN DE SERVICIOS PROFESIONALES Y DE APOYO A LA GESTIÓN</v>
      </c>
      <c r="F224" s="62" t="s">
        <v>107</v>
      </c>
      <c r="G224" s="62" t="s">
        <v>116</v>
      </c>
      <c r="H224" s="15" t="s">
        <v>509</v>
      </c>
      <c r="I224" s="15" t="s">
        <v>175</v>
      </c>
      <c r="J224" s="63">
        <v>45</v>
      </c>
      <c r="K224" s="64">
        <v>45</v>
      </c>
      <c r="L224" s="65" t="s">
        <v>688</v>
      </c>
      <c r="M224" s="61"/>
      <c r="N224" s="18" t="s">
        <v>325</v>
      </c>
      <c r="O224" s="16">
        <v>5500000</v>
      </c>
      <c r="P224" s="16"/>
      <c r="Q224" s="17"/>
      <c r="R224" s="17"/>
      <c r="S224" s="17"/>
      <c r="T224" s="17">
        <f t="shared" si="16"/>
        <v>5500000</v>
      </c>
      <c r="U224" s="60">
        <v>5500000</v>
      </c>
      <c r="V224" s="67"/>
      <c r="W224" s="67"/>
      <c r="X224" s="67"/>
      <c r="Y224" s="61"/>
      <c r="Z224" s="61"/>
      <c r="AA224" s="38"/>
      <c r="AB224" s="61"/>
      <c r="AC224" s="61"/>
      <c r="AD224" s="61" t="s">
        <v>703</v>
      </c>
      <c r="AE224" s="61"/>
      <c r="AF224" s="68">
        <f t="shared" si="14"/>
        <v>1</v>
      </c>
      <c r="AG224" s="69"/>
      <c r="AH224" s="69" t="b">
        <f t="shared" si="15"/>
        <v>0</v>
      </c>
    </row>
    <row r="225" spans="1:34" ht="44.25" customHeight="1" thickBot="1">
      <c r="A225" s="61">
        <v>81</v>
      </c>
      <c r="B225" s="61">
        <v>2016</v>
      </c>
      <c r="C225" s="62"/>
      <c r="D225" s="61">
        <v>5</v>
      </c>
      <c r="E225" s="62"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'!$B$20,"No ha seleccionado un tipo de contrato válido")))))))))))))))))))</f>
        <v>CONTRATOS DE PRESTACIÓN DE SERVICIOS PROFESIONALES Y DE APOYO A LA GESTIÓN</v>
      </c>
      <c r="F225" s="62" t="s">
        <v>107</v>
      </c>
      <c r="G225" s="62" t="s">
        <v>116</v>
      </c>
      <c r="H225" s="15" t="s">
        <v>553</v>
      </c>
      <c r="I225" s="15" t="s">
        <v>175</v>
      </c>
      <c r="J225" s="63">
        <v>5</v>
      </c>
      <c r="K225" s="64"/>
      <c r="L225" s="65" t="s">
        <v>688</v>
      </c>
      <c r="M225" s="61"/>
      <c r="N225" s="18" t="s">
        <v>320</v>
      </c>
      <c r="O225" s="16">
        <v>2500000</v>
      </c>
      <c r="P225" s="16"/>
      <c r="Q225" s="17"/>
      <c r="R225" s="17"/>
      <c r="S225" s="17"/>
      <c r="T225" s="17">
        <f t="shared" si="16"/>
        <v>2500000</v>
      </c>
      <c r="U225" s="60">
        <v>2500000</v>
      </c>
      <c r="V225" s="67"/>
      <c r="W225" s="67"/>
      <c r="X225" s="67"/>
      <c r="Y225" s="61"/>
      <c r="Z225" s="61"/>
      <c r="AA225" s="38"/>
      <c r="AB225" s="61"/>
      <c r="AC225" s="61"/>
      <c r="AD225" s="61" t="s">
        <v>703</v>
      </c>
      <c r="AE225" s="61"/>
      <c r="AF225" s="68">
        <f t="shared" si="14"/>
        <v>1</v>
      </c>
      <c r="AG225" s="69"/>
      <c r="AH225" s="69" t="b">
        <f t="shared" si="15"/>
        <v>0</v>
      </c>
    </row>
    <row r="226" spans="1:34" ht="44.25" customHeight="1" thickBot="1">
      <c r="A226" s="61">
        <v>94</v>
      </c>
      <c r="B226" s="61">
        <v>2016</v>
      </c>
      <c r="C226" s="62"/>
      <c r="D226" s="61">
        <v>4</v>
      </c>
      <c r="E226" s="62"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'!$B$20,"No ha seleccionado un tipo de contrato válido")))))))))))))))))))</f>
        <v>CONTRATOS DE PRESTACIÓN DE SERVICIOS</v>
      </c>
      <c r="F226" s="62"/>
      <c r="G226" s="62"/>
      <c r="H226" s="15" t="s">
        <v>568</v>
      </c>
      <c r="I226" s="15" t="s">
        <v>174</v>
      </c>
      <c r="J226" s="63">
        <v>0</v>
      </c>
      <c r="K226" s="64"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No ha seleccionado un número de programa</v>
      </c>
      <c r="L226" s="65" t="s">
        <v>691</v>
      </c>
      <c r="M226" s="61"/>
      <c r="N226" s="18" t="s">
        <v>374</v>
      </c>
      <c r="O226" s="16">
        <v>5000000</v>
      </c>
      <c r="P226" s="16"/>
      <c r="Q226" s="17"/>
      <c r="R226" s="17"/>
      <c r="S226" s="17"/>
      <c r="T226" s="17">
        <f t="shared" si="16"/>
        <v>5000000</v>
      </c>
      <c r="U226" s="60"/>
      <c r="V226" s="67"/>
      <c r="W226" s="67"/>
      <c r="X226" s="67"/>
      <c r="Y226" s="61"/>
      <c r="Z226" s="61"/>
      <c r="AA226" s="38"/>
      <c r="AB226" s="61"/>
      <c r="AC226" s="61" t="s">
        <v>703</v>
      </c>
      <c r="AD226" s="61"/>
      <c r="AE226" s="61"/>
      <c r="AF226" s="68">
        <f t="shared" si="14"/>
        <v>0</v>
      </c>
      <c r="AG226" s="69"/>
      <c r="AH226" s="69" t="b">
        <f t="shared" si="15"/>
        <v>1</v>
      </c>
    </row>
    <row r="227" spans="1:34" ht="44.25" customHeight="1" thickBot="1">
      <c r="A227" s="61">
        <v>109</v>
      </c>
      <c r="B227" s="61">
        <v>2016</v>
      </c>
      <c r="C227" s="62"/>
      <c r="D227" s="61">
        <v>5</v>
      </c>
      <c r="E227" s="62"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'!$B$20,"No ha seleccionado un tipo de contrato válido")))))))))))))))))))</f>
        <v>CONTRATOS DE PRESTACIÓN DE SERVICIOS PROFESIONALES Y DE APOYO A LA GESTIÓN</v>
      </c>
      <c r="F227" s="62" t="s">
        <v>107</v>
      </c>
      <c r="G227" s="62" t="s">
        <v>116</v>
      </c>
      <c r="H227" s="15" t="s">
        <v>583</v>
      </c>
      <c r="I227" s="15" t="s">
        <v>175</v>
      </c>
      <c r="J227" s="63">
        <v>45</v>
      </c>
      <c r="K227" s="64">
        <v>45</v>
      </c>
      <c r="L227" s="65" t="s">
        <v>688</v>
      </c>
      <c r="M227" s="61"/>
      <c r="N227" s="18" t="s">
        <v>386</v>
      </c>
      <c r="O227" s="16">
        <v>3500000</v>
      </c>
      <c r="P227" s="16"/>
      <c r="Q227" s="17"/>
      <c r="R227" s="17"/>
      <c r="S227" s="17"/>
      <c r="T227" s="17">
        <f t="shared" si="16"/>
        <v>3500000</v>
      </c>
      <c r="U227" s="60">
        <v>3500000</v>
      </c>
      <c r="V227" s="67"/>
      <c r="W227" s="67"/>
      <c r="X227" s="67"/>
      <c r="Y227" s="61"/>
      <c r="Z227" s="61"/>
      <c r="AA227" s="38"/>
      <c r="AB227" s="61"/>
      <c r="AC227" s="61"/>
      <c r="AD227" s="61" t="s">
        <v>703</v>
      </c>
      <c r="AE227" s="61"/>
      <c r="AF227" s="68">
        <f t="shared" si="14"/>
        <v>1</v>
      </c>
      <c r="AG227" s="69"/>
      <c r="AH227" s="69" t="b">
        <f t="shared" si="15"/>
        <v>0</v>
      </c>
    </row>
    <row r="228" spans="1:34" ht="44.25" customHeight="1" thickBot="1">
      <c r="A228" s="61">
        <v>109</v>
      </c>
      <c r="B228" s="61">
        <v>2016</v>
      </c>
      <c r="C228" s="62"/>
      <c r="D228" s="61">
        <v>5</v>
      </c>
      <c r="E228" s="62"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'!$B$20,"No ha seleccionado un tipo de contrato válido")))))))))))))))))))</f>
        <v>CONTRATOS DE PRESTACIÓN DE SERVICIOS PROFESIONALES Y DE APOYO A LA GESTIÓN</v>
      </c>
      <c r="F228" s="62" t="s">
        <v>107</v>
      </c>
      <c r="G228" s="62" t="s">
        <v>116</v>
      </c>
      <c r="H228" s="15" t="s">
        <v>584</v>
      </c>
      <c r="I228" s="15" t="s">
        <v>175</v>
      </c>
      <c r="J228" s="63">
        <v>45</v>
      </c>
      <c r="K228" s="64">
        <v>45</v>
      </c>
      <c r="L228" s="65" t="s">
        <v>688</v>
      </c>
      <c r="M228" s="61"/>
      <c r="N228" s="18" t="s">
        <v>335</v>
      </c>
      <c r="O228" s="16">
        <v>3500000</v>
      </c>
      <c r="P228" s="16"/>
      <c r="Q228" s="17"/>
      <c r="R228" s="17"/>
      <c r="S228" s="17"/>
      <c r="T228" s="17">
        <f t="shared" si="16"/>
        <v>3500000</v>
      </c>
      <c r="U228" s="60">
        <v>3500000</v>
      </c>
      <c r="V228" s="67"/>
      <c r="W228" s="67"/>
      <c r="X228" s="67"/>
      <c r="Y228" s="61"/>
      <c r="Z228" s="61"/>
      <c r="AA228" s="38"/>
      <c r="AB228" s="61"/>
      <c r="AC228" s="61"/>
      <c r="AD228" s="61" t="s">
        <v>703</v>
      </c>
      <c r="AE228" s="61"/>
      <c r="AF228" s="68">
        <f t="shared" si="14"/>
        <v>1</v>
      </c>
      <c r="AG228" s="69"/>
      <c r="AH228" s="69" t="b">
        <f t="shared" si="15"/>
        <v>0</v>
      </c>
    </row>
    <row r="229" spans="1:34" ht="44.25" customHeight="1" thickBot="1">
      <c r="A229" s="61">
        <v>121</v>
      </c>
      <c r="B229" s="61">
        <v>2016</v>
      </c>
      <c r="C229" s="62"/>
      <c r="D229" s="61">
        <v>5</v>
      </c>
      <c r="E229" s="62"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'!$B$20,"No ha seleccionado un tipo de contrato válido")))))))))))))))))))</f>
        <v>CONTRATOS DE PRESTACIÓN DE SERVICIOS PROFESIONALES Y DE APOYO A LA GESTIÓN</v>
      </c>
      <c r="F229" s="62" t="s">
        <v>107</v>
      </c>
      <c r="G229" s="62" t="s">
        <v>116</v>
      </c>
      <c r="H229" s="15" t="s">
        <v>598</v>
      </c>
      <c r="I229" s="15" t="s">
        <v>175</v>
      </c>
      <c r="J229" s="63">
        <v>45</v>
      </c>
      <c r="K229" s="64">
        <v>45</v>
      </c>
      <c r="L229" s="65" t="s">
        <v>688</v>
      </c>
      <c r="M229" s="61"/>
      <c r="N229" s="18" t="s">
        <v>290</v>
      </c>
      <c r="O229" s="16">
        <v>3299999</v>
      </c>
      <c r="P229" s="16"/>
      <c r="Q229" s="17"/>
      <c r="R229" s="17"/>
      <c r="S229" s="17"/>
      <c r="T229" s="17">
        <f t="shared" si="16"/>
        <v>3299999</v>
      </c>
      <c r="U229" s="60">
        <v>3299999</v>
      </c>
      <c r="V229" s="67"/>
      <c r="W229" s="67"/>
      <c r="X229" s="67"/>
      <c r="Y229" s="61"/>
      <c r="Z229" s="61"/>
      <c r="AA229" s="38"/>
      <c r="AB229" s="61"/>
      <c r="AC229" s="61"/>
      <c r="AD229" s="61" t="s">
        <v>703</v>
      </c>
      <c r="AE229" s="61"/>
      <c r="AF229" s="68">
        <f t="shared" si="14"/>
        <v>1</v>
      </c>
      <c r="AG229" s="69"/>
      <c r="AH229" s="69" t="b">
        <f t="shared" si="15"/>
        <v>0</v>
      </c>
    </row>
    <row r="230" spans="1:34" ht="44.25" customHeight="1" thickBot="1">
      <c r="A230" s="61">
        <v>127</v>
      </c>
      <c r="B230" s="61">
        <v>2016</v>
      </c>
      <c r="C230" s="62"/>
      <c r="D230" s="61">
        <v>4</v>
      </c>
      <c r="E230" s="62"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'!$B$20,"No ha seleccionado un tipo de contrato válido")))))))))))))))))))</f>
        <v>CONTRATOS DE PRESTACIÓN DE SERVICIOS</v>
      </c>
      <c r="F230" s="62"/>
      <c r="G230" s="62"/>
      <c r="H230" s="15" t="s">
        <v>604</v>
      </c>
      <c r="I230" s="15" t="s">
        <v>174</v>
      </c>
      <c r="J230" s="63">
        <v>0</v>
      </c>
      <c r="K230" s="64"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No ha seleccionado un número de programa</v>
      </c>
      <c r="L230" s="65" t="s">
        <v>691</v>
      </c>
      <c r="M230" s="61"/>
      <c r="N230" s="18" t="s">
        <v>400</v>
      </c>
      <c r="O230" s="16">
        <v>1378000</v>
      </c>
      <c r="P230" s="16"/>
      <c r="Q230" s="17"/>
      <c r="R230" s="17"/>
      <c r="S230" s="17"/>
      <c r="T230" s="17">
        <f t="shared" si="16"/>
        <v>1378000</v>
      </c>
      <c r="U230" s="60"/>
      <c r="V230" s="67"/>
      <c r="W230" s="67"/>
      <c r="X230" s="67"/>
      <c r="Y230" s="61"/>
      <c r="Z230" s="61"/>
      <c r="AA230" s="38"/>
      <c r="AB230" s="61"/>
      <c r="AC230" s="61" t="s">
        <v>703</v>
      </c>
      <c r="AD230" s="61"/>
      <c r="AE230" s="61"/>
      <c r="AF230" s="68">
        <f t="shared" si="14"/>
        <v>0</v>
      </c>
      <c r="AG230" s="69"/>
      <c r="AH230" s="69" t="b">
        <f t="shared" si="15"/>
        <v>1</v>
      </c>
    </row>
    <row r="231" spans="1:34" ht="44.25" customHeight="1" thickBot="1">
      <c r="A231" s="61">
        <v>154</v>
      </c>
      <c r="B231" s="61">
        <v>2016</v>
      </c>
      <c r="C231" s="62"/>
      <c r="D231" s="61">
        <v>10</v>
      </c>
      <c r="E231" s="62"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'!$B$20,"No ha seleccionado un tipo de contrato válido")))))))))))))))))))</f>
        <v>SEGUROS</v>
      </c>
      <c r="F231" s="62"/>
      <c r="G231" s="62"/>
      <c r="H231" s="15" t="s">
        <v>632</v>
      </c>
      <c r="I231" s="15" t="s">
        <v>174</v>
      </c>
      <c r="J231" s="63">
        <v>1</v>
      </c>
      <c r="K231" s="64"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Prevención y atención de la maternidad y la paternidad tempranas</v>
      </c>
      <c r="L231" s="65" t="s">
        <v>691</v>
      </c>
      <c r="M231" s="61"/>
      <c r="N231" s="18" t="s">
        <v>373</v>
      </c>
      <c r="O231" s="16">
        <v>2465812</v>
      </c>
      <c r="P231" s="16"/>
      <c r="Q231" s="17"/>
      <c r="R231" s="17"/>
      <c r="S231" s="17"/>
      <c r="T231" s="17">
        <f t="shared" si="16"/>
        <v>2465812</v>
      </c>
      <c r="U231" s="60">
        <v>2465812</v>
      </c>
      <c r="V231" s="67"/>
      <c r="W231" s="67"/>
      <c r="X231" s="67"/>
      <c r="Y231" s="61"/>
      <c r="Z231" s="61"/>
      <c r="AA231" s="38"/>
      <c r="AB231" s="61"/>
      <c r="AC231" s="61"/>
      <c r="AD231" s="61" t="s">
        <v>703</v>
      </c>
      <c r="AE231" s="61"/>
      <c r="AF231" s="68">
        <f t="shared" si="14"/>
        <v>1</v>
      </c>
      <c r="AG231" s="69"/>
      <c r="AH231" s="69" t="b">
        <f t="shared" si="15"/>
        <v>0</v>
      </c>
    </row>
    <row r="232" spans="1:34" ht="44.25" customHeight="1" thickBot="1">
      <c r="A232" s="61">
        <v>173</v>
      </c>
      <c r="B232" s="61">
        <v>2015</v>
      </c>
      <c r="C232" s="62"/>
      <c r="D232" s="61">
        <v>3</v>
      </c>
      <c r="E232" s="62"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'!$B$20,"No ha seleccionado un tipo de contrato válido")))))))))))))))))))</f>
        <v>INTERVENTORÍA</v>
      </c>
      <c r="F232" s="62" t="s">
        <v>700</v>
      </c>
      <c r="G232" s="62"/>
      <c r="H232" s="15" t="s">
        <v>652</v>
      </c>
      <c r="I232" s="15" t="s">
        <v>175</v>
      </c>
      <c r="J232" s="63">
        <v>45</v>
      </c>
      <c r="K232" s="64"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Gobernanza e influencia local, regional e internacional</v>
      </c>
      <c r="L232" s="65" t="s">
        <v>688</v>
      </c>
      <c r="M232" s="61"/>
      <c r="N232" s="18" t="s">
        <v>436</v>
      </c>
      <c r="O232" s="16">
        <v>16029186</v>
      </c>
      <c r="P232" s="16"/>
      <c r="Q232" s="17"/>
      <c r="R232" s="17"/>
      <c r="S232" s="17"/>
      <c r="T232" s="17">
        <f t="shared" si="16"/>
        <v>16029186</v>
      </c>
      <c r="U232" s="60"/>
      <c r="V232" s="67"/>
      <c r="W232" s="67"/>
      <c r="X232" s="67"/>
      <c r="Y232" s="61"/>
      <c r="Z232" s="61"/>
      <c r="AA232" s="38"/>
      <c r="AB232" s="61"/>
      <c r="AC232" s="61" t="s">
        <v>703</v>
      </c>
      <c r="AD232" s="61"/>
      <c r="AE232" s="61"/>
      <c r="AF232" s="68">
        <f t="shared" si="14"/>
        <v>0</v>
      </c>
      <c r="AG232" s="69"/>
      <c r="AH232" s="69" t="b">
        <f t="shared" si="15"/>
        <v>0</v>
      </c>
    </row>
    <row r="233" spans="1:34" ht="44.25" customHeight="1" thickBot="1">
      <c r="A233" s="61" t="s">
        <v>679</v>
      </c>
      <c r="B233" s="61">
        <v>2017</v>
      </c>
      <c r="C233" s="62"/>
      <c r="D233" s="61">
        <v>19</v>
      </c>
      <c r="E233" s="62"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'!$B$20,"No ha seleccionado un tipo de contrato válido")))))))))))))))))))</f>
        <v>OTROS</v>
      </c>
      <c r="F233" s="62"/>
      <c r="G233" s="62"/>
      <c r="H233" s="15" t="s">
        <v>680</v>
      </c>
      <c r="I233" s="15" t="s">
        <v>175</v>
      </c>
      <c r="J233" s="63">
        <v>45</v>
      </c>
      <c r="K233" s="64"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Gobernanza e influencia local, regional e internacional</v>
      </c>
      <c r="L233" s="65" t="s">
        <v>688</v>
      </c>
      <c r="M233" s="61"/>
      <c r="N233" s="15" t="s">
        <v>680</v>
      </c>
      <c r="O233" s="60">
        <v>688561216</v>
      </c>
      <c r="P233" s="16"/>
      <c r="Q233" s="17"/>
      <c r="R233" s="17"/>
      <c r="S233" s="17"/>
      <c r="T233" s="17">
        <f t="shared" si="16"/>
        <v>688561216</v>
      </c>
      <c r="U233" s="60">
        <v>688561216</v>
      </c>
      <c r="V233" s="67"/>
      <c r="W233" s="67"/>
      <c r="X233" s="67"/>
      <c r="Y233" s="61"/>
      <c r="Z233" s="61"/>
      <c r="AA233" s="38"/>
      <c r="AB233" s="61"/>
      <c r="AC233" s="61"/>
      <c r="AD233" s="61" t="s">
        <v>703</v>
      </c>
      <c r="AE233" s="61"/>
      <c r="AF233" s="68">
        <f t="shared" si="14"/>
        <v>1</v>
      </c>
      <c r="AG233" s="69"/>
      <c r="AH233" s="69" t="b">
        <f t="shared" si="15"/>
        <v>0</v>
      </c>
    </row>
    <row r="234" spans="1:34" ht="44.25" customHeight="1" thickBot="1">
      <c r="A234" s="61" t="s">
        <v>679</v>
      </c>
      <c r="B234" s="61">
        <v>2017</v>
      </c>
      <c r="C234" s="62"/>
      <c r="D234" s="61">
        <v>19</v>
      </c>
      <c r="E234" s="62"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'!$B$20,"No ha seleccionado un tipo de contrato válido")))))))))))))))))))</f>
        <v>OTROS</v>
      </c>
      <c r="F234" s="62"/>
      <c r="G234" s="62"/>
      <c r="H234" s="15" t="s">
        <v>681</v>
      </c>
      <c r="I234" s="15" t="s">
        <v>174</v>
      </c>
      <c r="J234" s="63">
        <v>45</v>
      </c>
      <c r="K234" s="64"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Gobernanza e influencia local, regional e internacional</v>
      </c>
      <c r="L234" s="65" t="s">
        <v>691</v>
      </c>
      <c r="M234" s="61"/>
      <c r="N234" s="15" t="s">
        <v>681</v>
      </c>
      <c r="O234" s="60">
        <v>86018700</v>
      </c>
      <c r="P234" s="16"/>
      <c r="Q234" s="17"/>
      <c r="R234" s="17"/>
      <c r="S234" s="17"/>
      <c r="T234" s="17">
        <f t="shared" si="16"/>
        <v>86018700</v>
      </c>
      <c r="U234" s="60">
        <v>86018700</v>
      </c>
      <c r="V234" s="67"/>
      <c r="W234" s="67"/>
      <c r="X234" s="67"/>
      <c r="Y234" s="61"/>
      <c r="Z234" s="61"/>
      <c r="AA234" s="38"/>
      <c r="AB234" s="61"/>
      <c r="AC234" s="61"/>
      <c r="AD234" s="61" t="s">
        <v>703</v>
      </c>
      <c r="AE234" s="61"/>
      <c r="AF234" s="68">
        <f t="shared" si="14"/>
        <v>1</v>
      </c>
      <c r="AG234" s="69"/>
      <c r="AH234" s="69" t="b">
        <f t="shared" si="15"/>
        <v>0</v>
      </c>
    </row>
    <row r="235" spans="1:34" ht="44.25" customHeight="1" thickBot="1">
      <c r="A235" s="61" t="s">
        <v>682</v>
      </c>
      <c r="B235" s="61">
        <v>2017</v>
      </c>
      <c r="C235" s="62"/>
      <c r="D235" s="61">
        <v>19</v>
      </c>
      <c r="E235" s="62"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'!$B$20,"No ha seleccionado un tipo de contrato válido")))))))))))))))))))</f>
        <v>OTROS</v>
      </c>
      <c r="F235" s="62"/>
      <c r="G235" s="62"/>
      <c r="H235" s="15" t="s">
        <v>683</v>
      </c>
      <c r="I235" s="15" t="s">
        <v>174</v>
      </c>
      <c r="J235" s="63">
        <v>1</v>
      </c>
      <c r="K235" s="64"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Prevención y atención de la maternidad y la paternidad tempranas</v>
      </c>
      <c r="L235" s="65"/>
      <c r="M235" s="61"/>
      <c r="N235" s="15" t="s">
        <v>683</v>
      </c>
      <c r="O235" s="60">
        <v>79695602</v>
      </c>
      <c r="P235" s="16"/>
      <c r="Q235" s="17"/>
      <c r="R235" s="17"/>
      <c r="S235" s="17"/>
      <c r="T235" s="17">
        <f t="shared" si="16"/>
        <v>79695602</v>
      </c>
      <c r="U235" s="60">
        <v>79695602</v>
      </c>
      <c r="V235" s="67"/>
      <c r="W235" s="67"/>
      <c r="X235" s="67"/>
      <c r="Y235" s="61"/>
      <c r="Z235" s="61"/>
      <c r="AA235" s="38"/>
      <c r="AB235" s="61"/>
      <c r="AC235" s="61"/>
      <c r="AD235" s="61" t="s">
        <v>703</v>
      </c>
      <c r="AE235" s="61"/>
      <c r="AF235" s="68">
        <f t="shared" si="14"/>
        <v>1</v>
      </c>
      <c r="AG235" s="69"/>
      <c r="AH235" s="69" t="b">
        <f t="shared" si="15"/>
        <v>0</v>
      </c>
    </row>
    <row r="236" spans="1:34" ht="44.25" customHeight="1" thickBot="1">
      <c r="A236" s="2" t="s">
        <v>684</v>
      </c>
      <c r="B236" s="61">
        <v>2017</v>
      </c>
      <c r="C236" s="62"/>
      <c r="D236" s="61">
        <v>19</v>
      </c>
      <c r="E236" s="62"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'!$B$20,"No ha seleccionado un tipo de contrato válido")))))))))))))))))))</f>
        <v>OTROS</v>
      </c>
      <c r="F236" s="62"/>
      <c r="G236" s="62"/>
      <c r="H236" s="2" t="s">
        <v>684</v>
      </c>
      <c r="I236" s="15" t="s">
        <v>175</v>
      </c>
      <c r="J236" s="63">
        <v>3</v>
      </c>
      <c r="K236" s="64"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Igualdad y autonomía para una Bogotá incluyente</v>
      </c>
      <c r="L236" s="65" t="s">
        <v>694</v>
      </c>
      <c r="M236" s="61"/>
      <c r="N236" s="2" t="s">
        <v>684</v>
      </c>
      <c r="O236" s="16">
        <v>1312300000</v>
      </c>
      <c r="P236" s="16"/>
      <c r="Q236" s="17"/>
      <c r="R236" s="17"/>
      <c r="S236" s="17"/>
      <c r="T236" s="17">
        <f t="shared" si="16"/>
        <v>1312300000</v>
      </c>
      <c r="U236" s="17">
        <f>P236+R236+T236</f>
        <v>1312300000</v>
      </c>
      <c r="V236" s="67"/>
      <c r="W236" s="67"/>
      <c r="X236" s="67"/>
      <c r="Y236" s="61"/>
      <c r="Z236" s="61"/>
      <c r="AA236" s="38"/>
      <c r="AB236" s="61"/>
      <c r="AC236" s="61"/>
      <c r="AD236" s="61" t="s">
        <v>703</v>
      </c>
      <c r="AE236" s="61"/>
      <c r="AF236" s="68">
        <f t="shared" si="14"/>
        <v>1</v>
      </c>
      <c r="AG236" s="69"/>
      <c r="AH236" s="69" t="b">
        <f t="shared" si="15"/>
        <v>0</v>
      </c>
    </row>
    <row r="237" spans="1:34" ht="44.25" customHeight="1" thickBot="1">
      <c r="A237" s="2" t="s">
        <v>684</v>
      </c>
      <c r="B237" s="61">
        <v>2017</v>
      </c>
      <c r="C237" s="62"/>
      <c r="D237" s="61">
        <v>19</v>
      </c>
      <c r="E237" s="62"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'!$B$20,"No ha seleccionado un tipo de contrato válido")))))))))))))))))))</f>
        <v>OTROS</v>
      </c>
      <c r="F237" s="62"/>
      <c r="G237" s="62"/>
      <c r="H237" s="2" t="s">
        <v>684</v>
      </c>
      <c r="I237" s="15" t="s">
        <v>175</v>
      </c>
      <c r="J237" s="63">
        <v>45</v>
      </c>
      <c r="K237" s="64"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Gobernanza e influencia local, regional e internacional</v>
      </c>
      <c r="L237" s="65" t="s">
        <v>688</v>
      </c>
      <c r="M237" s="61"/>
      <c r="N237" s="2" t="s">
        <v>684</v>
      </c>
      <c r="O237" s="16">
        <v>986666</v>
      </c>
      <c r="P237" s="16"/>
      <c r="Q237" s="17"/>
      <c r="R237" s="17"/>
      <c r="S237" s="17"/>
      <c r="T237" s="17">
        <f t="shared" ref="T237" si="17">O237+Q237+S237</f>
        <v>986666</v>
      </c>
      <c r="U237" s="17">
        <f>P237+R237+T237</f>
        <v>986666</v>
      </c>
      <c r="V237" s="67"/>
      <c r="W237" s="67"/>
      <c r="X237" s="67"/>
      <c r="Y237" s="61"/>
      <c r="Z237" s="61"/>
      <c r="AA237" s="38"/>
      <c r="AB237" s="61"/>
      <c r="AC237" s="61"/>
      <c r="AD237" s="61" t="s">
        <v>703</v>
      </c>
      <c r="AE237" s="61"/>
      <c r="AF237" s="68">
        <f t="shared" ref="AF237" si="18">SUM(U237/T237)</f>
        <v>1</v>
      </c>
      <c r="AG237" s="69"/>
      <c r="AH237" s="69" t="b">
        <f t="shared" ref="AH237" si="19">IF(I237="Funcionamiento",J237=0,J237="")</f>
        <v>0</v>
      </c>
    </row>
    <row r="238" spans="1:34" ht="44.25" customHeight="1" thickBot="1">
      <c r="A238" s="2" t="s">
        <v>685</v>
      </c>
      <c r="B238" s="61">
        <v>2017</v>
      </c>
      <c r="C238" s="62"/>
      <c r="D238" s="61">
        <v>19</v>
      </c>
      <c r="E238" s="62"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'!$B$20,"No ha seleccionado un tipo de contrato válido")))))))))))))))))))</f>
        <v>OTROS</v>
      </c>
      <c r="F238" s="62"/>
      <c r="G238" s="62"/>
      <c r="H238" s="15" t="s">
        <v>686</v>
      </c>
      <c r="I238" s="15" t="s">
        <v>174</v>
      </c>
      <c r="J238" s="63">
        <v>2</v>
      </c>
      <c r="K238" s="64"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Desarrollo integral desde la gestación hasta la adolescencia</v>
      </c>
      <c r="L238" s="65"/>
      <c r="M238" s="61"/>
      <c r="N238" s="2" t="s">
        <v>687</v>
      </c>
      <c r="O238" s="16">
        <v>11858800</v>
      </c>
      <c r="P238" s="16"/>
      <c r="Q238" s="17"/>
      <c r="R238" s="17"/>
      <c r="S238" s="17"/>
      <c r="T238" s="17">
        <f t="shared" si="16"/>
        <v>11858800</v>
      </c>
      <c r="U238" s="17">
        <f>P238+R238+T238</f>
        <v>11858800</v>
      </c>
      <c r="V238" s="67"/>
      <c r="W238" s="67"/>
      <c r="X238" s="67"/>
      <c r="Y238" s="61"/>
      <c r="Z238" s="61"/>
      <c r="AA238" s="38"/>
      <c r="AB238" s="61"/>
      <c r="AC238" s="61"/>
      <c r="AD238" s="61" t="s">
        <v>703</v>
      </c>
      <c r="AE238" s="61"/>
      <c r="AF238" s="68">
        <f t="shared" si="14"/>
        <v>1</v>
      </c>
      <c r="AG238" s="69"/>
      <c r="AH238" s="69" t="b">
        <f t="shared" si="15"/>
        <v>0</v>
      </c>
    </row>
    <row r="244" spans="20:20" ht="23.25">
      <c r="T244" s="85">
        <f>SUBTOTAL(9,T14:T238)</f>
        <v>28112931777</v>
      </c>
    </row>
  </sheetData>
  <sheetProtection algorithmName="SHA-512" hashValue="ZC2JpWRHiMuPxVRDubng3h+9YAg/3hbqy5+/7LJ3Zo3xwGN5oTQTPUjHUQ12vCm52F69SlRzpb0ziw91HwVfmA==" saltValue="xauru7+wSyjNCBXFrnOh2g==" spinCount="100000" sheet="1" objects="1" scenarios="1" formatCells="0" formatColumns="0" formatRows="0" sort="0" autoFilter="0" pivotTables="0"/>
  <autoFilter ref="A13:AK238"/>
  <mergeCells count="50">
    <mergeCell ref="AA11:AE11"/>
    <mergeCell ref="AF12:AF13"/>
    <mergeCell ref="V12:V13"/>
    <mergeCell ref="W12:W13"/>
    <mergeCell ref="X12:X13"/>
    <mergeCell ref="Y12:Y13"/>
    <mergeCell ref="AB12:AB13"/>
    <mergeCell ref="A10:N10"/>
    <mergeCell ref="O10:U10"/>
    <mergeCell ref="V10:Z10"/>
    <mergeCell ref="M11:N11"/>
    <mergeCell ref="D11:E11"/>
    <mergeCell ref="I11:K11"/>
    <mergeCell ref="C12:C13"/>
    <mergeCell ref="D12:D13"/>
    <mergeCell ref="J12:L12"/>
    <mergeCell ref="A12:A13"/>
    <mergeCell ref="AC12:AC13"/>
    <mergeCell ref="F12:F13"/>
    <mergeCell ref="H12:H13"/>
    <mergeCell ref="M12:N12"/>
    <mergeCell ref="O12:O13"/>
    <mergeCell ref="Q12:Q13"/>
    <mergeCell ref="S12:S13"/>
    <mergeCell ref="T12:T13"/>
    <mergeCell ref="U12:U13"/>
    <mergeCell ref="A2:AF2"/>
    <mergeCell ref="A3:AF3"/>
    <mergeCell ref="A4:D4"/>
    <mergeCell ref="M4:N4"/>
    <mergeCell ref="A5:D5"/>
    <mergeCell ref="J5:K5"/>
    <mergeCell ref="V5:AF5"/>
    <mergeCell ref="U4:AF4"/>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s>
  <dataValidations count="12">
    <dataValidation type="whole" operator="greaterThan" allowBlank="1" showInputMessage="1" showErrorMessage="1" errorTitle="Error " error="Debe digitar un número sin cáracteres especiales (comas,puntos,guiones,espacios)._x000a_" sqref="O236:O237 U230 U226 O238:P238 U60 U207:U210 S195 U232 O14:P232 U169:U171 U179 U165 U161 U108 U101 U95:U96 U84:U85 U89 U73:U75 U91 U67 U77:U79 U116 U129 U134 U157 U140 U144 U149:U151 U147 U173 U182:U201 U48:U50 U41:U43 U33:U34 U37:U39 U24 U17:U19 U14:U15 U28 U30 U55 U57:U58 P233:P237">
      <formula1>0</formula1>
    </dataValidation>
    <dataValidation type="whole" operator="greaterThan" allowBlank="1" showErrorMessage="1" errorTitle="Error " error="Debe digitar un número sin cáracteres especiales (puntos, comas, guiones, espacios,etc)._x000a_" sqref="S14:S16 S18:S194 S196:S238">
      <formula1>0</formula1>
    </dataValidation>
    <dataValidation type="whole" operator="greaterThan" allowBlank="1" showErrorMessage="1" errorTitle="Error " error="Debe digitar un número entero._x000a_" sqref="Y14:Z238">
      <formula1>0</formula1>
    </dataValidation>
    <dataValidation type="date" operator="greaterThan" allowBlank="1" showErrorMessage="1" errorTitle="Error" error="Debe introducir una fecha en formato (DD/MM/AAAA)_x000a_" sqref="V14:X238">
      <formula1>18385</formula1>
    </dataValidation>
    <dataValidation type="list" allowBlank="1" showInputMessage="1" showErrorMessage="1" errorTitle="Error " error="Debe seleccionar una opción dentro de la lista_x000a_" sqref="F14:F238">
      <formula1>Mod</formula1>
    </dataValidation>
    <dataValidation operator="greaterThan" allowBlank="1" showErrorMessage="1" errorTitle="Error" error="Debe digitar un número._x000a_" sqref="L14:L238"/>
    <dataValidation type="whole" allowBlank="1" showErrorMessage="1" errorTitle="Número de programa incorrecto" error="Debe ingresar el número de programa, para mayor información consulte el instructivo._x000a_" sqref="J14:J238">
      <formula1>0</formula1>
      <formula2>45</formula2>
    </dataValidation>
    <dataValidation type="whole" operator="greaterThan" showErrorMessage="1" errorTitle="Identificación incorrecta" error="El número de identificación no debe contener algún cáracter especial (coma, guión, punto, etc)_x000a_" sqref="M14:M238">
      <formula1>0</formula1>
    </dataValidation>
    <dataValidation type="whole" operator="lessThan" allowBlank="1" showErrorMessage="1" errorTitle="Error" error="Debe ser un número negativo. Ejemplo:-2,000,000_x000a_" sqref="Q14:Q238">
      <formula1>0</formula1>
    </dataValidation>
    <dataValidation showInputMessage="1" showErrorMessage="1" errorTitle="Tipo de contrato no permitido" error="El tipo de contrato debe corresponder a un número. Consulte el instructivo para más información_x000a_" sqref="E14:E238"/>
    <dataValidation type="list" allowBlank="1" showInputMessage="1" showErrorMessage="1" errorTitle="Error" error="Debe seleccionar un item de la lista_x000a_" sqref="I14:I238">
      <formula1>Afectación</formula1>
    </dataValidation>
    <dataValidation type="whole" operator="greaterThan" allowBlank="1" showErrorMessage="1" errorTitle="Error" error="Debe digitar un número sin cáracteres especiales (puntos, comas, guiones, espacios, etc)._x000a__x000a__x000a_" sqref="R14:R238">
      <formula1>0</formula1>
    </dataValidation>
  </dataValidations>
  <pageMargins left="0.15748031496062992" right="0.15748031496062992" top="0.74803149606299213" bottom="0.74803149606299213" header="0.31496062992125984" footer="0.31496062992125984"/>
  <pageSetup paperSize="14" scale="43" orientation="landscape" r:id="rId1"/>
  <legacyDrawing r:id="rId2"/>
  <extLst xmlns:x14="http://schemas.microsoft.com/office/spreadsheetml/2009/9/main">
    <ext uri="{CCE6A557-97BC-4b89-ADB6-D9C93CAAB3DF}">
      <x14:dataValidations xmlns:xm="http://schemas.microsoft.com/office/excel/2006/main" count="2">
        <x14:dataValidation type="list" allowBlank="1" showInputMessage="1" showErrorMessage="1" errorTitle="Tipo de contrato no permitido" error="El tipo de contrato debe corresponder a un número. Consulte el instructivo para más información_x000a_">
          <x14:formula1>
            <xm:f>'Tipo '!$A$2:$A$20</xm:f>
          </x14:formula1>
          <xm:sqref>D14:D238</xm:sqref>
        </x14:dataValidation>
        <x14:dataValidation type="list" allowBlank="1" showInputMessage="1" showErrorMessage="1" errorTitle="Error" error="Debe seleccionar alguna opción de los datos._x000a_">
          <x14:formula1>
            <xm:f>IF(OR(F14='Tipo '!$C$2,F14='Tipo '!$C$4,F14='Tipo '!$C$6,F14='Tipo '!$C$7),'Tipo '!$C$30,IF(F14='Tipo '!$C$5,SeleccionAbreviada,IF(F14='Tipo '!$C$3,ContratacionDirecta,IF(F14='Tipo '!$C$8,RegimenEspecial,""))))</xm:f>
          </x14:formula1>
          <xm:sqref>G14:G238</xm:sqref>
        </x14:dataValidation>
      </x14:dataValidations>
    </ext>
  </extLst>
</worksheet>
</file>

<file path=xl/worksheets/sheet2.xml><?xml version="1.0" encoding="utf-8"?>
<worksheet xmlns="http://schemas.openxmlformats.org/spreadsheetml/2006/main" xmlns:r="http://schemas.openxmlformats.org/officeDocument/2006/relationships">
  <sheetPr codeName="Hoja2" enableFormatConditionsCalculation="0">
    <pageSetUpPr fitToPage="1"/>
  </sheetPr>
  <dimension ref="A1:C86"/>
  <sheetViews>
    <sheetView topLeftCell="A37" zoomScale="115" zoomScaleNormal="115" zoomScalePageLayoutView="115" workbookViewId="0">
      <selection activeCell="B43" sqref="B43"/>
    </sheetView>
  </sheetViews>
  <sheetFormatPr baseColWidth="10" defaultRowHeight="45.75" customHeight="1"/>
  <cols>
    <col min="1" max="1" width="3.28515625" customWidth="1"/>
    <col min="2" max="2" width="27.7109375" customWidth="1"/>
    <col min="3" max="3" width="81.42578125" customWidth="1"/>
  </cols>
  <sheetData>
    <row r="1" spans="1:3" ht="45.75" customHeight="1">
      <c r="A1" s="159" t="s">
        <v>181</v>
      </c>
      <c r="B1" s="159"/>
      <c r="C1" s="159"/>
    </row>
    <row r="2" spans="1:3" ht="24" customHeight="1">
      <c r="A2" s="160" t="s">
        <v>22</v>
      </c>
      <c r="B2" s="161"/>
      <c r="C2" s="161"/>
    </row>
    <row r="3" spans="1:3" ht="45.75" customHeight="1">
      <c r="A3" s="146" t="s">
        <v>182</v>
      </c>
      <c r="B3" s="146"/>
      <c r="C3" s="146"/>
    </row>
    <row r="4" spans="1:3" ht="45.75" customHeight="1">
      <c r="A4" s="146" t="s">
        <v>183</v>
      </c>
      <c r="B4" s="146"/>
      <c r="C4" s="146"/>
    </row>
    <row r="5" spans="1:3" ht="16.5" customHeight="1">
      <c r="A5" s="146" t="s">
        <v>184</v>
      </c>
      <c r="B5" s="146"/>
      <c r="C5" s="146"/>
    </row>
    <row r="6" spans="1:3" ht="18.75" customHeight="1">
      <c r="A6" s="146" t="s">
        <v>23</v>
      </c>
      <c r="B6" s="146"/>
      <c r="C6" s="146"/>
    </row>
    <row r="7" spans="1:3" ht="45.75" customHeight="1">
      <c r="A7" s="146" t="s">
        <v>185</v>
      </c>
      <c r="B7" s="146"/>
      <c r="C7" s="146"/>
    </row>
    <row r="8" spans="1:3" ht="17.25" customHeight="1">
      <c r="A8" s="146" t="s">
        <v>186</v>
      </c>
      <c r="B8" s="146"/>
      <c r="C8" s="146"/>
    </row>
    <row r="9" spans="1:3" ht="45.75" customHeight="1">
      <c r="A9" s="146" t="s">
        <v>187</v>
      </c>
      <c r="B9" s="146"/>
      <c r="C9" s="146"/>
    </row>
    <row r="10" spans="1:3" ht="30" customHeight="1">
      <c r="A10" s="146" t="s">
        <v>188</v>
      </c>
      <c r="B10" s="146"/>
      <c r="C10" s="146"/>
    </row>
    <row r="11" spans="1:3" ht="18" customHeight="1" thickBot="1">
      <c r="A11" s="54"/>
    </row>
    <row r="12" spans="1:3" ht="25.5" customHeight="1" thickBot="1">
      <c r="A12" s="156" t="s">
        <v>189</v>
      </c>
      <c r="B12" s="157"/>
      <c r="C12" s="158"/>
    </row>
    <row r="13" spans="1:3" ht="24.75" customHeight="1" thickBot="1">
      <c r="A13" s="55">
        <v>1</v>
      </c>
      <c r="B13" s="56" t="s">
        <v>24</v>
      </c>
      <c r="C13" s="56" t="s">
        <v>190</v>
      </c>
    </row>
    <row r="14" spans="1:3" ht="22.5" customHeight="1" thickBot="1">
      <c r="A14" s="55">
        <v>2</v>
      </c>
      <c r="B14" s="56" t="s">
        <v>25</v>
      </c>
      <c r="C14" s="56" t="s">
        <v>191</v>
      </c>
    </row>
    <row r="15" spans="1:3" ht="34.5" customHeight="1" thickBot="1">
      <c r="A15" s="55">
        <v>3</v>
      </c>
      <c r="B15" s="56" t="s">
        <v>26</v>
      </c>
      <c r="C15" s="56" t="s">
        <v>192</v>
      </c>
    </row>
    <row r="16" spans="1:3" ht="33" customHeight="1" thickBot="1">
      <c r="A16" s="55">
        <v>4</v>
      </c>
      <c r="B16" s="56" t="s">
        <v>193</v>
      </c>
      <c r="C16" s="56" t="s">
        <v>194</v>
      </c>
    </row>
    <row r="17" spans="1:3" ht="36" customHeight="1" thickBot="1">
      <c r="A17" s="55">
        <v>5</v>
      </c>
      <c r="B17" s="56" t="s">
        <v>27</v>
      </c>
      <c r="C17" s="56" t="s">
        <v>195</v>
      </c>
    </row>
    <row r="18" spans="1:3" ht="32.25" customHeight="1" thickBot="1">
      <c r="A18" s="55">
        <v>6</v>
      </c>
      <c r="B18" s="56" t="s">
        <v>196</v>
      </c>
      <c r="C18" s="56" t="s">
        <v>197</v>
      </c>
    </row>
    <row r="19" spans="1:3" ht="45.75" customHeight="1" thickBot="1">
      <c r="A19" s="55">
        <v>7</v>
      </c>
      <c r="B19" s="56" t="s">
        <v>28</v>
      </c>
      <c r="C19" s="56" t="s">
        <v>198</v>
      </c>
    </row>
    <row r="20" spans="1:3" ht="33" customHeight="1" thickBot="1">
      <c r="A20" s="55">
        <v>8</v>
      </c>
      <c r="B20" s="56" t="s">
        <v>199</v>
      </c>
      <c r="C20" s="56" t="s">
        <v>200</v>
      </c>
    </row>
    <row r="21" spans="1:3" ht="45.75" customHeight="1" thickBot="1">
      <c r="A21" s="55">
        <v>9</v>
      </c>
      <c r="B21" s="56" t="s">
        <v>201</v>
      </c>
      <c r="C21" s="56" t="s">
        <v>202</v>
      </c>
    </row>
    <row r="22" spans="1:3" ht="18" customHeight="1" thickBot="1">
      <c r="A22" s="54"/>
    </row>
    <row r="23" spans="1:3" ht="24.75" customHeight="1" thickBot="1">
      <c r="A23" s="156" t="s">
        <v>203</v>
      </c>
      <c r="B23" s="157"/>
      <c r="C23" s="158"/>
    </row>
    <row r="24" spans="1:3" ht="45.75" customHeight="1">
      <c r="A24" s="150">
        <v>1</v>
      </c>
      <c r="B24" s="153" t="s">
        <v>29</v>
      </c>
      <c r="C24" s="57" t="s">
        <v>204</v>
      </c>
    </row>
    <row r="25" spans="1:3" ht="45.75" customHeight="1" thickBot="1">
      <c r="A25" s="152"/>
      <c r="B25" s="155"/>
      <c r="C25" s="56" t="s">
        <v>205</v>
      </c>
    </row>
    <row r="26" spans="1:3" ht="23.25" customHeight="1" thickBot="1">
      <c r="A26" s="55">
        <v>2</v>
      </c>
      <c r="B26" s="56" t="s">
        <v>54</v>
      </c>
      <c r="C26" s="56" t="s">
        <v>206</v>
      </c>
    </row>
    <row r="27" spans="1:3" ht="45.75" customHeight="1" thickBot="1">
      <c r="A27" s="55">
        <v>3</v>
      </c>
      <c r="B27" s="56" t="s">
        <v>207</v>
      </c>
      <c r="C27" s="56" t="s">
        <v>275</v>
      </c>
    </row>
    <row r="28" spans="1:3" ht="55.5" customHeight="1" thickBot="1">
      <c r="A28" s="147">
        <v>4</v>
      </c>
      <c r="B28" s="56" t="s">
        <v>208</v>
      </c>
      <c r="C28" s="56" t="s">
        <v>209</v>
      </c>
    </row>
    <row r="29" spans="1:3" ht="45.75" customHeight="1" thickBot="1">
      <c r="A29" s="148"/>
      <c r="B29" s="56" t="s">
        <v>30</v>
      </c>
      <c r="C29" s="56" t="s">
        <v>210</v>
      </c>
    </row>
    <row r="30" spans="1:3" ht="45.75" customHeight="1" thickBot="1">
      <c r="A30" s="148"/>
      <c r="B30" s="56" t="s">
        <v>31</v>
      </c>
      <c r="C30" s="56" t="s">
        <v>211</v>
      </c>
    </row>
    <row r="31" spans="1:3" ht="45.75" customHeight="1">
      <c r="A31" s="148"/>
      <c r="B31" s="153" t="s">
        <v>32</v>
      </c>
      <c r="C31" s="57" t="s">
        <v>212</v>
      </c>
    </row>
    <row r="32" spans="1:3" ht="27.75" customHeight="1" thickBot="1">
      <c r="A32" s="148"/>
      <c r="B32" s="155"/>
      <c r="C32" s="56" t="s">
        <v>213</v>
      </c>
    </row>
    <row r="33" spans="1:3" ht="45.75" customHeight="1" thickBot="1">
      <c r="A33" s="148"/>
      <c r="B33" s="56" t="s">
        <v>33</v>
      </c>
      <c r="C33" s="56" t="s">
        <v>214</v>
      </c>
    </row>
    <row r="34" spans="1:3" ht="45.75" customHeight="1" thickBot="1">
      <c r="A34" s="148"/>
      <c r="B34" s="56" t="s">
        <v>34</v>
      </c>
      <c r="C34" s="56" t="s">
        <v>215</v>
      </c>
    </row>
    <row r="35" spans="1:3" ht="45.75" customHeight="1" thickBot="1">
      <c r="A35" s="148"/>
      <c r="B35" s="56" t="s">
        <v>35</v>
      </c>
      <c r="C35" s="56" t="s">
        <v>216</v>
      </c>
    </row>
    <row r="36" spans="1:3" s="1" customFormat="1" ht="45.75" customHeight="1" thickBot="1">
      <c r="A36" s="148"/>
      <c r="B36" s="56" t="s">
        <v>36</v>
      </c>
      <c r="C36" s="56" t="s">
        <v>217</v>
      </c>
    </row>
    <row r="37" spans="1:3" s="1" customFormat="1" ht="32.25" customHeight="1" thickBot="1">
      <c r="A37" s="148"/>
      <c r="B37" s="56" t="s">
        <v>37</v>
      </c>
      <c r="C37" s="56" t="s">
        <v>218</v>
      </c>
    </row>
    <row r="38" spans="1:3" s="1" customFormat="1" ht="33" customHeight="1" thickBot="1">
      <c r="A38" s="148"/>
      <c r="B38" s="56" t="s">
        <v>38</v>
      </c>
      <c r="C38" s="56" t="s">
        <v>219</v>
      </c>
    </row>
    <row r="39" spans="1:3" ht="45.75" customHeight="1" thickBot="1">
      <c r="A39" s="148"/>
      <c r="B39" s="56" t="s">
        <v>39</v>
      </c>
      <c r="C39" s="56" t="s">
        <v>220</v>
      </c>
    </row>
    <row r="40" spans="1:3" ht="45.75" customHeight="1" thickBot="1">
      <c r="A40" s="148"/>
      <c r="B40" s="56" t="s">
        <v>40</v>
      </c>
      <c r="C40" s="56" t="s">
        <v>221</v>
      </c>
    </row>
    <row r="41" spans="1:3" ht="45.75" customHeight="1" thickBot="1">
      <c r="A41" s="148"/>
      <c r="B41" s="56" t="s">
        <v>41</v>
      </c>
      <c r="C41" s="56" t="s">
        <v>222</v>
      </c>
    </row>
    <row r="42" spans="1:3" ht="45.75" customHeight="1" thickBot="1">
      <c r="A42" s="148"/>
      <c r="B42" s="56" t="s">
        <v>42</v>
      </c>
      <c r="C42" s="56" t="s">
        <v>223</v>
      </c>
    </row>
    <row r="43" spans="1:3" ht="105.75" customHeight="1" thickBot="1">
      <c r="A43" s="148"/>
      <c r="B43" s="56" t="s">
        <v>43</v>
      </c>
      <c r="C43" s="56" t="s">
        <v>224</v>
      </c>
    </row>
    <row r="44" spans="1:3" ht="45.75" customHeight="1" thickBot="1">
      <c r="A44" s="148"/>
      <c r="B44" s="56" t="s">
        <v>44</v>
      </c>
      <c r="C44" s="56" t="s">
        <v>225</v>
      </c>
    </row>
    <row r="45" spans="1:3" ht="59.25" customHeight="1" thickBot="1">
      <c r="A45" s="148"/>
      <c r="B45" s="56" t="s">
        <v>45</v>
      </c>
      <c r="C45" s="56" t="s">
        <v>226</v>
      </c>
    </row>
    <row r="46" spans="1:3" ht="62.25" customHeight="1" thickBot="1">
      <c r="A46" s="148"/>
      <c r="B46" s="56" t="s">
        <v>227</v>
      </c>
      <c r="C46" s="56" t="s">
        <v>228</v>
      </c>
    </row>
    <row r="47" spans="1:3" ht="32.25" customHeight="1" thickBot="1">
      <c r="A47" s="148"/>
      <c r="B47" s="56" t="s">
        <v>46</v>
      </c>
      <c r="C47" s="56" t="s">
        <v>229</v>
      </c>
    </row>
    <row r="48" spans="1:3" ht="21.75" customHeight="1" thickBot="1">
      <c r="A48" s="149"/>
      <c r="B48" s="56" t="s">
        <v>47</v>
      </c>
      <c r="C48" s="56" t="s">
        <v>48</v>
      </c>
    </row>
    <row r="49" spans="1:3" ht="26.25" customHeight="1">
      <c r="A49" s="150">
        <v>5</v>
      </c>
      <c r="B49" s="153" t="s">
        <v>7</v>
      </c>
      <c r="C49" s="57" t="s">
        <v>230</v>
      </c>
    </row>
    <row r="50" spans="1:3" ht="33.75" customHeight="1" thickBot="1">
      <c r="A50" s="152"/>
      <c r="B50" s="155"/>
      <c r="C50" s="56" t="s">
        <v>231</v>
      </c>
    </row>
    <row r="51" spans="1:3" ht="45.75" customHeight="1" thickBot="1">
      <c r="A51" s="55">
        <v>6</v>
      </c>
      <c r="B51" s="56" t="s">
        <v>103</v>
      </c>
      <c r="C51" s="56" t="s">
        <v>232</v>
      </c>
    </row>
    <row r="52" spans="1:3" ht="23.25" customHeight="1" thickBot="1">
      <c r="A52" s="55">
        <v>7</v>
      </c>
      <c r="B52" s="56" t="s">
        <v>8</v>
      </c>
      <c r="C52" s="56" t="s">
        <v>233</v>
      </c>
    </row>
    <row r="53" spans="1:3" ht="45.75" customHeight="1" thickBot="1">
      <c r="A53" s="150">
        <v>8</v>
      </c>
      <c r="B53" s="56" t="s">
        <v>177</v>
      </c>
      <c r="C53" s="56" t="s">
        <v>234</v>
      </c>
    </row>
    <row r="54" spans="1:3" ht="27.75" customHeight="1">
      <c r="A54" s="151"/>
      <c r="B54" s="153" t="s">
        <v>235</v>
      </c>
      <c r="C54" s="57" t="s">
        <v>236</v>
      </c>
    </row>
    <row r="55" spans="1:3" ht="52.5" customHeight="1" thickBot="1">
      <c r="A55" s="152"/>
      <c r="B55" s="155"/>
      <c r="C55" s="56" t="s">
        <v>237</v>
      </c>
    </row>
    <row r="56" spans="1:3" ht="28.5" customHeight="1" thickBot="1">
      <c r="A56" s="55">
        <v>9</v>
      </c>
      <c r="B56" s="56" t="s">
        <v>238</v>
      </c>
      <c r="C56" s="56" t="s">
        <v>239</v>
      </c>
    </row>
    <row r="57" spans="1:3" ht="29.25" customHeight="1" thickBot="1">
      <c r="A57" s="150">
        <v>10</v>
      </c>
      <c r="B57" s="56" t="s">
        <v>240</v>
      </c>
      <c r="C57" s="56" t="s">
        <v>241</v>
      </c>
    </row>
    <row r="58" spans="1:3" ht="22.5" customHeight="1" thickBot="1">
      <c r="A58" s="152"/>
      <c r="B58" s="56" t="s">
        <v>242</v>
      </c>
      <c r="C58" s="56" t="s">
        <v>243</v>
      </c>
    </row>
    <row r="59" spans="1:3" ht="22.5" customHeight="1" thickBot="1">
      <c r="A59" s="54"/>
    </row>
    <row r="60" spans="1:3" ht="28.5" customHeight="1" thickBot="1">
      <c r="A60" s="156" t="s">
        <v>244</v>
      </c>
      <c r="B60" s="157"/>
      <c r="C60" s="158"/>
    </row>
    <row r="61" spans="1:3" ht="23.25" customHeight="1">
      <c r="A61" s="150">
        <v>11</v>
      </c>
      <c r="B61" s="153" t="s">
        <v>245</v>
      </c>
      <c r="C61" s="57" t="s">
        <v>246</v>
      </c>
    </row>
    <row r="62" spans="1:3" ht="28.5" customHeight="1">
      <c r="A62" s="151"/>
      <c r="B62" s="154"/>
      <c r="C62" s="57" t="s">
        <v>247</v>
      </c>
    </row>
    <row r="63" spans="1:3" ht="23.25" customHeight="1" thickBot="1">
      <c r="A63" s="152"/>
      <c r="B63" s="155"/>
      <c r="C63" s="56" t="s">
        <v>248</v>
      </c>
    </row>
    <row r="64" spans="1:3" ht="27.75" customHeight="1">
      <c r="A64" s="150">
        <v>12</v>
      </c>
      <c r="B64" s="153" t="s">
        <v>249</v>
      </c>
      <c r="C64" s="57" t="s">
        <v>250</v>
      </c>
    </row>
    <row r="65" spans="1:3" ht="23.25" customHeight="1" thickBot="1">
      <c r="A65" s="152"/>
      <c r="B65" s="155"/>
      <c r="C65" s="56" t="s">
        <v>251</v>
      </c>
    </row>
    <row r="66" spans="1:3" ht="30.75" customHeight="1" thickBot="1">
      <c r="A66" s="55">
        <v>13</v>
      </c>
      <c r="B66" s="56" t="s">
        <v>128</v>
      </c>
      <c r="C66" s="56" t="s">
        <v>252</v>
      </c>
    </row>
    <row r="67" spans="1:3" ht="31.5" customHeight="1" thickBot="1">
      <c r="A67" s="55">
        <v>14</v>
      </c>
      <c r="B67" s="56" t="s">
        <v>253</v>
      </c>
      <c r="C67" s="56" t="s">
        <v>254</v>
      </c>
    </row>
    <row r="68" spans="1:3" ht="31.5" customHeight="1" thickBot="1">
      <c r="A68" s="58">
        <v>15</v>
      </c>
      <c r="B68" s="59" t="s">
        <v>267</v>
      </c>
      <c r="C68" s="59" t="s">
        <v>268</v>
      </c>
    </row>
    <row r="69" spans="1:3" ht="39.75" customHeight="1">
      <c r="A69" s="150">
        <v>16</v>
      </c>
      <c r="B69" s="153" t="s">
        <v>49</v>
      </c>
      <c r="C69" s="57" t="s">
        <v>269</v>
      </c>
    </row>
    <row r="70" spans="1:3" ht="52.5" customHeight="1">
      <c r="A70" s="151"/>
      <c r="B70" s="154"/>
      <c r="C70" s="57" t="s">
        <v>270</v>
      </c>
    </row>
    <row r="71" spans="1:3" ht="39.75" customHeight="1">
      <c r="A71" s="151"/>
      <c r="B71" s="154"/>
      <c r="C71" s="57" t="s">
        <v>271</v>
      </c>
    </row>
    <row r="72" spans="1:3" ht="31.5" customHeight="1" thickBot="1">
      <c r="A72" s="152"/>
      <c r="B72" s="155"/>
      <c r="C72" s="56" t="s">
        <v>272</v>
      </c>
    </row>
    <row r="73" spans="1:3" ht="42" customHeight="1" thickBot="1">
      <c r="A73" s="55">
        <v>17</v>
      </c>
      <c r="B73" s="56" t="s">
        <v>50</v>
      </c>
      <c r="C73" s="56" t="s">
        <v>273</v>
      </c>
    </row>
    <row r="74" spans="1:3" ht="18.75" customHeight="1" thickBot="1">
      <c r="A74" s="54"/>
    </row>
    <row r="75" spans="1:3" ht="21" customHeight="1" thickBot="1">
      <c r="A75" s="156" t="s">
        <v>255</v>
      </c>
      <c r="B75" s="157"/>
      <c r="C75" s="158"/>
    </row>
    <row r="76" spans="1:3" ht="27" customHeight="1">
      <c r="A76" s="150">
        <v>18</v>
      </c>
      <c r="B76" s="153" t="s">
        <v>51</v>
      </c>
      <c r="C76" s="57" t="s">
        <v>256</v>
      </c>
    </row>
    <row r="77" spans="1:3" ht="28.5" customHeight="1" thickBot="1">
      <c r="A77" s="152"/>
      <c r="B77" s="155"/>
      <c r="C77" s="56" t="s">
        <v>257</v>
      </c>
    </row>
    <row r="78" spans="1:3" ht="27.75" customHeight="1" thickBot="1">
      <c r="A78" s="55">
        <v>19</v>
      </c>
      <c r="B78" s="56" t="s">
        <v>258</v>
      </c>
      <c r="C78" s="56" t="s">
        <v>274</v>
      </c>
    </row>
    <row r="79" spans="1:3" ht="28.5" customHeight="1" thickBot="1">
      <c r="A79" s="55">
        <v>20</v>
      </c>
      <c r="B79" s="56" t="s">
        <v>259</v>
      </c>
      <c r="C79" s="56" t="s">
        <v>260</v>
      </c>
    </row>
    <row r="80" spans="1:3" ht="30" customHeight="1" thickBot="1">
      <c r="A80" s="55">
        <v>21</v>
      </c>
      <c r="B80" s="56" t="s">
        <v>131</v>
      </c>
      <c r="C80" s="56" t="s">
        <v>261</v>
      </c>
    </row>
    <row r="81" spans="1:3" ht="32.25" customHeight="1" thickBot="1">
      <c r="A81" s="55">
        <v>22</v>
      </c>
      <c r="B81" s="56" t="s">
        <v>262</v>
      </c>
      <c r="C81" s="56" t="s">
        <v>263</v>
      </c>
    </row>
    <row r="82" spans="1:3" ht="18" customHeight="1" thickBot="1">
      <c r="A82" s="54"/>
    </row>
    <row r="83" spans="1:3" ht="24" customHeight="1" thickBot="1">
      <c r="A83" s="156" t="s">
        <v>264</v>
      </c>
      <c r="B83" s="157"/>
      <c r="C83" s="158"/>
    </row>
    <row r="84" spans="1:3" ht="32.25" customHeight="1" thickBot="1">
      <c r="A84" s="55">
        <v>23</v>
      </c>
      <c r="B84" s="56" t="s">
        <v>52</v>
      </c>
      <c r="C84" s="56" t="s">
        <v>265</v>
      </c>
    </row>
    <row r="85" spans="1:3" ht="55.5" customHeight="1" thickBot="1">
      <c r="A85" s="55">
        <v>24</v>
      </c>
      <c r="B85" s="56" t="s">
        <v>53</v>
      </c>
      <c r="C85" s="56" t="s">
        <v>266</v>
      </c>
    </row>
    <row r="86" spans="1:3" ht="45.75" customHeight="1">
      <c r="A86" s="54"/>
    </row>
  </sheetData>
  <mergeCells count="32">
    <mergeCell ref="A1:C1"/>
    <mergeCell ref="A75:C75"/>
    <mergeCell ref="A76:A77"/>
    <mergeCell ref="B76:B77"/>
    <mergeCell ref="A83:C83"/>
    <mergeCell ref="A69:A72"/>
    <mergeCell ref="B69:B72"/>
    <mergeCell ref="A64:A65"/>
    <mergeCell ref="B64:B65"/>
    <mergeCell ref="A2:C2"/>
    <mergeCell ref="A4:C4"/>
    <mergeCell ref="A10:C10"/>
    <mergeCell ref="A9:C9"/>
    <mergeCell ref="A8:C8"/>
    <mergeCell ref="A7:C7"/>
    <mergeCell ref="A6:C6"/>
    <mergeCell ref="A3:C3"/>
    <mergeCell ref="A28:A48"/>
    <mergeCell ref="A61:A63"/>
    <mergeCell ref="B61:B63"/>
    <mergeCell ref="A23:C23"/>
    <mergeCell ref="A24:A25"/>
    <mergeCell ref="B24:B25"/>
    <mergeCell ref="B31:B32"/>
    <mergeCell ref="A49:A50"/>
    <mergeCell ref="B49:B50"/>
    <mergeCell ref="A5:C5"/>
    <mergeCell ref="A53:A55"/>
    <mergeCell ref="B54:B55"/>
    <mergeCell ref="A57:A58"/>
    <mergeCell ref="A60:C60"/>
    <mergeCell ref="A12:C12"/>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sheetPr codeName="Hoja3" enableFormatConditionsCalculation="0"/>
  <dimension ref="C1:E57"/>
  <sheetViews>
    <sheetView zoomScale="85" zoomScaleNormal="85" zoomScalePageLayoutView="85" workbookViewId="0">
      <pane ySplit="1" topLeftCell="A2" activePane="bottomLeft" state="frozen"/>
      <selection pane="bottomLeft" activeCell="D39" sqref="D39"/>
    </sheetView>
  </sheetViews>
  <sheetFormatPr baseColWidth="10" defaultRowHeight="15"/>
  <cols>
    <col min="3" max="3" width="9.42578125" style="6" customWidth="1"/>
    <col min="4" max="4" width="57.140625" style="2" customWidth="1"/>
  </cols>
  <sheetData>
    <row r="1" spans="3:4" ht="16.5">
      <c r="C1" s="5" t="s">
        <v>56</v>
      </c>
      <c r="D1" s="3" t="s">
        <v>57</v>
      </c>
    </row>
    <row r="2" spans="3:4" ht="16.5">
      <c r="C2" s="5">
        <v>1</v>
      </c>
      <c r="D2" s="4" t="s">
        <v>62</v>
      </c>
    </row>
    <row r="3" spans="3:4" ht="16.5">
      <c r="C3" s="5">
        <v>2</v>
      </c>
      <c r="D3" s="4" t="s">
        <v>58</v>
      </c>
    </row>
    <row r="4" spans="3:4" ht="16.5">
      <c r="C4" s="5">
        <v>3</v>
      </c>
      <c r="D4" s="4" t="s">
        <v>67</v>
      </c>
    </row>
    <row r="5" spans="3:4" ht="16.5">
      <c r="C5" s="5">
        <v>4</v>
      </c>
      <c r="D5" s="4" t="s">
        <v>88</v>
      </c>
    </row>
    <row r="6" spans="3:4" ht="16.5">
      <c r="C6" s="5">
        <v>5</v>
      </c>
      <c r="D6" s="4" t="s">
        <v>59</v>
      </c>
    </row>
    <row r="7" spans="3:4" ht="16.5">
      <c r="C7" s="5">
        <v>6</v>
      </c>
      <c r="D7" s="4" t="s">
        <v>64</v>
      </c>
    </row>
    <row r="8" spans="3:4" ht="16.5">
      <c r="C8" s="5">
        <v>7</v>
      </c>
      <c r="D8" s="4" t="s">
        <v>63</v>
      </c>
    </row>
    <row r="9" spans="3:4" ht="16.5">
      <c r="C9" s="5">
        <v>8</v>
      </c>
      <c r="D9" s="4" t="s">
        <v>65</v>
      </c>
    </row>
    <row r="10" spans="3:4" ht="16.5">
      <c r="C10" s="5">
        <v>9</v>
      </c>
      <c r="D10" s="4" t="s">
        <v>60</v>
      </c>
    </row>
    <row r="11" spans="3:4" ht="16.5">
      <c r="C11" s="5">
        <v>10</v>
      </c>
      <c r="D11" s="4" t="s">
        <v>61</v>
      </c>
    </row>
    <row r="12" spans="3:4" ht="33">
      <c r="C12" s="5">
        <v>11</v>
      </c>
      <c r="D12" s="4" t="s">
        <v>74</v>
      </c>
    </row>
    <row r="13" spans="3:4" ht="33">
      <c r="C13" s="5">
        <v>12</v>
      </c>
      <c r="D13" s="4" t="s">
        <v>66</v>
      </c>
    </row>
    <row r="14" spans="3:4" ht="16.5">
      <c r="C14" s="5">
        <v>13</v>
      </c>
      <c r="D14" s="4" t="s">
        <v>80</v>
      </c>
    </row>
    <row r="15" spans="3:4" ht="16.5">
      <c r="C15" s="5">
        <v>14</v>
      </c>
      <c r="D15" s="4" t="s">
        <v>81</v>
      </c>
    </row>
    <row r="16" spans="3:4" ht="16.5">
      <c r="C16" s="5">
        <v>15</v>
      </c>
      <c r="D16" s="4" t="s">
        <v>83</v>
      </c>
    </row>
    <row r="17" spans="3:4" ht="16.5">
      <c r="C17" s="5">
        <v>16</v>
      </c>
      <c r="D17" s="4" t="s">
        <v>69</v>
      </c>
    </row>
    <row r="18" spans="3:4" ht="16.5">
      <c r="C18" s="5">
        <v>17</v>
      </c>
      <c r="D18" s="4" t="s">
        <v>90</v>
      </c>
    </row>
    <row r="19" spans="3:4" ht="16.5">
      <c r="C19" s="5">
        <v>18</v>
      </c>
      <c r="D19" s="4" t="s">
        <v>89</v>
      </c>
    </row>
    <row r="20" spans="3:4" ht="16.5">
      <c r="C20" s="5">
        <v>19</v>
      </c>
      <c r="D20" s="4" t="s">
        <v>96</v>
      </c>
    </row>
    <row r="21" spans="3:4" ht="33">
      <c r="C21" s="5">
        <v>20</v>
      </c>
      <c r="D21" s="4" t="s">
        <v>68</v>
      </c>
    </row>
    <row r="22" spans="3:4" ht="16.5">
      <c r="C22" s="5">
        <v>21</v>
      </c>
      <c r="D22" s="4" t="s">
        <v>72</v>
      </c>
    </row>
    <row r="23" spans="3:4" ht="16.5">
      <c r="C23" s="5">
        <v>22</v>
      </c>
      <c r="D23" s="4" t="s">
        <v>71</v>
      </c>
    </row>
    <row r="24" spans="3:4" ht="16.5">
      <c r="C24" s="5">
        <v>23</v>
      </c>
      <c r="D24" s="4" t="s">
        <v>97</v>
      </c>
    </row>
    <row r="25" spans="3:4" ht="33">
      <c r="C25" s="5">
        <v>24</v>
      </c>
      <c r="D25" s="4" t="s">
        <v>70</v>
      </c>
    </row>
    <row r="26" spans="3:4" ht="19.5" customHeight="1">
      <c r="C26" s="5">
        <v>25</v>
      </c>
      <c r="D26" s="4" t="s">
        <v>73</v>
      </c>
    </row>
    <row r="27" spans="3:4" ht="19.5" customHeight="1">
      <c r="C27" s="5">
        <v>26</v>
      </c>
      <c r="D27" s="4" t="s">
        <v>84</v>
      </c>
    </row>
    <row r="28" spans="3:4" ht="19.5" customHeight="1">
      <c r="C28" s="5">
        <v>27</v>
      </c>
      <c r="D28" s="4" t="s">
        <v>86</v>
      </c>
    </row>
    <row r="29" spans="3:4" ht="19.5" customHeight="1">
      <c r="C29" s="5">
        <v>28</v>
      </c>
      <c r="D29" s="4" t="s">
        <v>82</v>
      </c>
    </row>
    <row r="30" spans="3:4" ht="19.5" customHeight="1">
      <c r="C30" s="5">
        <v>29</v>
      </c>
      <c r="D30" s="4" t="s">
        <v>93</v>
      </c>
    </row>
    <row r="31" spans="3:4" ht="19.5" customHeight="1">
      <c r="C31" s="5">
        <v>30</v>
      </c>
      <c r="D31" s="4" t="s">
        <v>85</v>
      </c>
    </row>
    <row r="32" spans="3:4" ht="33">
      <c r="C32" s="5">
        <v>31</v>
      </c>
      <c r="D32" s="4" t="s">
        <v>76</v>
      </c>
    </row>
    <row r="33" spans="3:4" ht="16.5">
      <c r="C33" s="5">
        <v>32</v>
      </c>
      <c r="D33" s="4" t="s">
        <v>79</v>
      </c>
    </row>
    <row r="34" spans="3:4" ht="16.5">
      <c r="C34" s="5">
        <v>33</v>
      </c>
      <c r="D34" s="4" t="s">
        <v>78</v>
      </c>
    </row>
    <row r="35" spans="3:4" ht="33">
      <c r="C35" s="5">
        <v>34</v>
      </c>
      <c r="D35" s="4" t="s">
        <v>99</v>
      </c>
    </row>
    <row r="36" spans="3:4" ht="16.5">
      <c r="C36" s="5">
        <v>35</v>
      </c>
      <c r="D36" s="4" t="s">
        <v>77</v>
      </c>
    </row>
    <row r="37" spans="3:4" ht="16.5">
      <c r="C37" s="5">
        <v>36</v>
      </c>
      <c r="D37" s="4" t="s">
        <v>100</v>
      </c>
    </row>
    <row r="38" spans="3:4" ht="33">
      <c r="C38" s="5">
        <v>37</v>
      </c>
      <c r="D38" s="4" t="s">
        <v>102</v>
      </c>
    </row>
    <row r="39" spans="3:4" ht="16.5">
      <c r="C39" s="5">
        <v>38</v>
      </c>
      <c r="D39" s="4" t="s">
        <v>87</v>
      </c>
    </row>
    <row r="40" spans="3:4" ht="16.5">
      <c r="C40" s="5">
        <v>39</v>
      </c>
      <c r="D40" s="4" t="s">
        <v>91</v>
      </c>
    </row>
    <row r="41" spans="3:4" ht="16.5">
      <c r="C41" s="5">
        <v>40</v>
      </c>
      <c r="D41" s="4" t="s">
        <v>92</v>
      </c>
    </row>
    <row r="42" spans="3:4" ht="16.5">
      <c r="C42" s="5">
        <v>41</v>
      </c>
      <c r="D42" s="4" t="s">
        <v>75</v>
      </c>
    </row>
    <row r="43" spans="3:4" ht="16.5">
      <c r="C43" s="5">
        <v>42</v>
      </c>
      <c r="D43" s="4" t="s">
        <v>95</v>
      </c>
    </row>
    <row r="44" spans="3:4" ht="16.5">
      <c r="C44" s="5">
        <v>43</v>
      </c>
      <c r="D44" s="4" t="s">
        <v>98</v>
      </c>
    </row>
    <row r="45" spans="3:4" ht="16.5">
      <c r="C45" s="5">
        <v>44</v>
      </c>
      <c r="D45" s="4" t="s">
        <v>101</v>
      </c>
    </row>
    <row r="46" spans="3:4" ht="16.5">
      <c r="C46" s="5">
        <v>45</v>
      </c>
      <c r="D46" s="4" t="s">
        <v>94</v>
      </c>
    </row>
    <row r="49" spans="4:5" ht="15" customHeight="1"/>
    <row r="50" spans="4:5" ht="15" customHeight="1"/>
    <row r="51" spans="4:5" ht="15" customHeight="1"/>
    <row r="52" spans="4:5" ht="15" customHeight="1"/>
    <row r="53" spans="4:5" ht="15" customHeight="1"/>
    <row r="54" spans="4:5" ht="15" customHeight="1">
      <c r="D54" s="23"/>
      <c r="E54" s="24"/>
    </row>
    <row r="55" spans="4:5" ht="16.5">
      <c r="D55" s="25"/>
      <c r="E55" s="24"/>
    </row>
    <row r="56" spans="4:5" ht="16.5">
      <c r="D56" s="25"/>
      <c r="E56" s="24"/>
    </row>
    <row r="57" spans="4:5">
      <c r="D57" s="23"/>
      <c r="E57" s="24"/>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Hoja4" enableFormatConditionsCalculation="0"/>
  <dimension ref="A1:E30"/>
  <sheetViews>
    <sheetView workbookViewId="0">
      <selection activeCell="C26" sqref="C26"/>
    </sheetView>
  </sheetViews>
  <sheetFormatPr baseColWidth="10" defaultRowHeight="15"/>
  <cols>
    <col min="2" max="2" width="104" customWidth="1"/>
    <col min="3" max="3" width="27" bestFit="1" customWidth="1"/>
  </cols>
  <sheetData>
    <row r="1" spans="1:5">
      <c r="C1" s="162" t="s">
        <v>7</v>
      </c>
      <c r="D1" s="26" t="s">
        <v>180</v>
      </c>
    </row>
    <row r="2" spans="1:5" ht="15" customHeight="1" thickBot="1">
      <c r="A2">
        <v>1</v>
      </c>
      <c r="B2" s="12" t="s">
        <v>138</v>
      </c>
      <c r="C2" s="163"/>
      <c r="D2" s="21" t="s">
        <v>174</v>
      </c>
      <c r="E2" s="12"/>
    </row>
    <row r="3" spans="1:5" ht="15" customHeight="1">
      <c r="A3">
        <v>2</v>
      </c>
      <c r="B3" s="13" t="s">
        <v>139</v>
      </c>
      <c r="C3" s="19" t="s">
        <v>107</v>
      </c>
      <c r="D3" s="21" t="s">
        <v>175</v>
      </c>
      <c r="E3" s="8"/>
    </row>
    <row r="4" spans="1:5" ht="15" customHeight="1">
      <c r="A4">
        <v>3</v>
      </c>
      <c r="B4" s="7" t="s">
        <v>140</v>
      </c>
      <c r="C4" s="19" t="s">
        <v>104</v>
      </c>
      <c r="D4" s="21" t="s">
        <v>176</v>
      </c>
      <c r="E4" s="8"/>
    </row>
    <row r="5" spans="1:5" ht="15" customHeight="1">
      <c r="A5">
        <v>4</v>
      </c>
      <c r="B5" s="14" t="s">
        <v>141</v>
      </c>
      <c r="C5" s="19" t="s">
        <v>108</v>
      </c>
      <c r="D5" s="9"/>
      <c r="E5" s="10"/>
    </row>
    <row r="6" spans="1:5" ht="15" customHeight="1">
      <c r="A6">
        <v>5</v>
      </c>
      <c r="B6" s="11" t="s">
        <v>137</v>
      </c>
      <c r="C6" s="19" t="s">
        <v>105</v>
      </c>
      <c r="D6" s="11"/>
      <c r="E6" s="11"/>
    </row>
    <row r="7" spans="1:5" ht="15" customHeight="1">
      <c r="A7">
        <v>6</v>
      </c>
      <c r="B7" s="11" t="s">
        <v>142</v>
      </c>
      <c r="C7" s="19" t="s">
        <v>106</v>
      </c>
      <c r="D7" s="11"/>
      <c r="E7" s="11"/>
    </row>
    <row r="8" spans="1:5" ht="15" customHeight="1">
      <c r="A8">
        <v>7</v>
      </c>
      <c r="B8" s="11" t="s">
        <v>143</v>
      </c>
      <c r="C8" s="19" t="s">
        <v>121</v>
      </c>
      <c r="D8" s="11"/>
      <c r="E8" s="11"/>
    </row>
    <row r="9" spans="1:5" ht="15" customHeight="1">
      <c r="A9">
        <v>8</v>
      </c>
      <c r="B9" s="11" t="s">
        <v>144</v>
      </c>
      <c r="C9" s="11"/>
      <c r="D9" s="11"/>
      <c r="E9" s="11"/>
    </row>
    <row r="10" spans="1:5" ht="15" customHeight="1">
      <c r="A10">
        <v>9</v>
      </c>
      <c r="B10" s="11" t="s">
        <v>145</v>
      </c>
      <c r="C10" s="11"/>
      <c r="D10" s="11"/>
      <c r="E10" s="11"/>
    </row>
    <row r="11" spans="1:5" ht="15" customHeight="1">
      <c r="A11">
        <v>10</v>
      </c>
      <c r="B11" s="11" t="s">
        <v>146</v>
      </c>
      <c r="C11" s="26" t="s">
        <v>178</v>
      </c>
      <c r="D11" s="11"/>
      <c r="E11" s="11"/>
    </row>
    <row r="12" spans="1:5" ht="15" customHeight="1">
      <c r="A12">
        <v>11</v>
      </c>
      <c r="B12" s="11" t="s">
        <v>147</v>
      </c>
      <c r="C12" s="20" t="s">
        <v>123</v>
      </c>
      <c r="D12" s="11"/>
      <c r="E12" s="11"/>
    </row>
    <row r="13" spans="1:5" ht="15" customHeight="1">
      <c r="A13">
        <v>12</v>
      </c>
      <c r="B13" s="11" t="s">
        <v>148</v>
      </c>
      <c r="C13" s="20" t="s">
        <v>124</v>
      </c>
      <c r="D13" s="11"/>
      <c r="E13" s="11"/>
    </row>
    <row r="14" spans="1:5" ht="15" customHeight="1">
      <c r="A14">
        <v>13</v>
      </c>
      <c r="B14" s="11" t="s">
        <v>149</v>
      </c>
      <c r="C14" s="20" t="s">
        <v>125</v>
      </c>
      <c r="D14" s="11"/>
      <c r="E14" s="11"/>
    </row>
    <row r="15" spans="1:5" ht="15" customHeight="1">
      <c r="A15">
        <v>14</v>
      </c>
      <c r="B15" s="11" t="s">
        <v>150</v>
      </c>
      <c r="C15" s="20" t="s">
        <v>126</v>
      </c>
      <c r="D15" s="11"/>
      <c r="E15" s="11"/>
    </row>
    <row r="16" spans="1:5" ht="15" customHeight="1">
      <c r="A16">
        <v>15</v>
      </c>
      <c r="B16" s="11" t="s">
        <v>151</v>
      </c>
      <c r="C16" s="11"/>
      <c r="D16" s="11"/>
      <c r="E16" s="11"/>
    </row>
    <row r="17" spans="1:5" ht="15" customHeight="1">
      <c r="A17">
        <v>16</v>
      </c>
      <c r="B17" s="11" t="s">
        <v>152</v>
      </c>
      <c r="C17" s="20" t="s">
        <v>179</v>
      </c>
      <c r="D17" s="11"/>
      <c r="E17" s="11"/>
    </row>
    <row r="18" spans="1:5" ht="15" customHeight="1">
      <c r="A18">
        <v>17</v>
      </c>
      <c r="B18" s="11" t="s">
        <v>153</v>
      </c>
      <c r="C18" s="20" t="s">
        <v>109</v>
      </c>
      <c r="D18" s="11"/>
      <c r="E18" s="11"/>
    </row>
    <row r="19" spans="1:5" ht="15" customHeight="1">
      <c r="A19">
        <v>18</v>
      </c>
      <c r="B19" s="11" t="s">
        <v>154</v>
      </c>
      <c r="C19" s="20" t="s">
        <v>110</v>
      </c>
      <c r="D19" s="11"/>
      <c r="E19" s="11"/>
    </row>
    <row r="20" spans="1:5" ht="15" customHeight="1">
      <c r="A20">
        <v>19</v>
      </c>
      <c r="B20" s="11" t="s">
        <v>155</v>
      </c>
      <c r="C20" s="20" t="s">
        <v>111</v>
      </c>
      <c r="D20" s="11"/>
      <c r="E20" s="11"/>
    </row>
    <row r="21" spans="1:5" ht="90">
      <c r="C21" s="20" t="s">
        <v>112</v>
      </c>
    </row>
    <row r="22" spans="1:5" ht="45">
      <c r="C22" s="20" t="s">
        <v>113</v>
      </c>
    </row>
    <row r="23" spans="1:5" ht="75">
      <c r="C23" s="20" t="s">
        <v>114</v>
      </c>
    </row>
    <row r="24" spans="1:5" ht="30">
      <c r="C24" s="20" t="s">
        <v>115</v>
      </c>
    </row>
    <row r="25" spans="1:5" ht="105">
      <c r="C25" s="20" t="s">
        <v>116</v>
      </c>
    </row>
    <row r="26" spans="1:5" ht="30">
      <c r="C26" s="20" t="s">
        <v>117</v>
      </c>
    </row>
    <row r="27" spans="1:5" ht="60">
      <c r="C27" s="20" t="s">
        <v>118</v>
      </c>
    </row>
    <row r="28" spans="1:5">
      <c r="C28" s="20" t="s">
        <v>119</v>
      </c>
    </row>
    <row r="29" spans="1:5">
      <c r="C29" s="20" t="s">
        <v>120</v>
      </c>
    </row>
    <row r="30" spans="1:5">
      <c r="C30" s="22" t="s">
        <v>122</v>
      </c>
    </row>
  </sheetData>
  <mergeCells count="1">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2017</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Sandra.Pereira</cp:lastModifiedBy>
  <cp:lastPrinted>2017-10-26T13:33:59Z</cp:lastPrinted>
  <dcterms:created xsi:type="dcterms:W3CDTF">2017-07-18T15:09:18Z</dcterms:created>
  <dcterms:modified xsi:type="dcterms:W3CDTF">2018-04-03T15:38:23Z</dcterms:modified>
</cp:coreProperties>
</file>